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120a90.gyosei.nishi.or.jp\share5\00111030契約管理課\00111030契約管理課_3\■検査T\●検査書類様式\R01様式改正案\"/>
    </mc:Choice>
  </mc:AlternateContent>
  <bookViews>
    <workbookView xWindow="0" yWindow="0" windowWidth="20490" windowHeight="7785"/>
  </bookViews>
  <sheets>
    <sheet name="提案一覧" sheetId="2" r:id="rId1"/>
    <sheet name="提案(1)" sheetId="1" r:id="rId2"/>
    <sheet name="提案(2)" sheetId="45" r:id="rId3"/>
    <sheet name="提案(3)" sheetId="46" r:id="rId4"/>
    <sheet name="提案(4)" sheetId="47" r:id="rId5"/>
    <sheet name="提案(5)" sheetId="48" r:id="rId6"/>
    <sheet name="提案(6)" sheetId="49" r:id="rId7"/>
    <sheet name="提案(7)" sheetId="50" r:id="rId8"/>
    <sheet name="提案(8)" sheetId="51" r:id="rId9"/>
  </sheets>
  <definedNames>
    <definedName name="_xlnm.Print_Area" localSheetId="1">'提案(1)'!$A$1:$F$62</definedName>
    <definedName name="_xlnm.Print_Area" localSheetId="2">'提案(2)'!$A$1:$F$62</definedName>
    <definedName name="_xlnm.Print_Area" localSheetId="3">'提案(3)'!$A$1:$F$62</definedName>
    <definedName name="_xlnm.Print_Area" localSheetId="4">'提案(4)'!$A$1:$F$62</definedName>
    <definedName name="_xlnm.Print_Area" localSheetId="5">'提案(5)'!$A$1:$F$62</definedName>
    <definedName name="_xlnm.Print_Area" localSheetId="6">'提案(6)'!$A$1:$F$62</definedName>
    <definedName name="_xlnm.Print_Area" localSheetId="7">'提案(7)'!$A$1:$F$62</definedName>
    <definedName name="_xlnm.Print_Area" localSheetId="8">'提案(8)'!$A$1:$F$62</definedName>
    <definedName name="_xlnm.Print_Area" localSheetId="0">提案一覧!$A$1:$E$36</definedName>
    <definedName name="_xlnm.Print_Titles" localSheetId="0">提案一覧!$2:$4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51" l="1"/>
  <c r="S8" i="51"/>
  <c r="P8" i="51"/>
  <c r="L8" i="51"/>
  <c r="U7" i="51"/>
  <c r="S7" i="51"/>
  <c r="P7" i="51"/>
  <c r="M7" i="51"/>
  <c r="L7" i="51"/>
  <c r="U6" i="51"/>
  <c r="S6" i="51"/>
  <c r="R6" i="51"/>
  <c r="Q6" i="51"/>
  <c r="P6" i="51"/>
  <c r="L6" i="51"/>
  <c r="U5" i="51"/>
  <c r="S5" i="51"/>
  <c r="R5" i="51"/>
  <c r="Q5" i="51"/>
  <c r="P5" i="51"/>
  <c r="O5" i="51"/>
  <c r="L5" i="51"/>
  <c r="U4" i="51"/>
  <c r="T4" i="51"/>
  <c r="S4" i="51"/>
  <c r="R4" i="51"/>
  <c r="Q4" i="51"/>
  <c r="P4" i="51"/>
  <c r="O4" i="51"/>
  <c r="M4" i="51"/>
  <c r="L4" i="51"/>
  <c r="K4" i="51"/>
  <c r="F4" i="51"/>
  <c r="B4" i="51"/>
  <c r="U3" i="51"/>
  <c r="T3" i="51"/>
  <c r="S3" i="51"/>
  <c r="R3" i="51"/>
  <c r="Q3" i="51"/>
  <c r="P3" i="51"/>
  <c r="O3" i="51"/>
  <c r="M3" i="51"/>
  <c r="L3" i="51"/>
  <c r="K3" i="51"/>
  <c r="N2" i="51"/>
  <c r="M8" i="51" s="1"/>
  <c r="M5" i="51" l="1"/>
  <c r="M6" i="51"/>
  <c r="U8" i="50"/>
  <c r="S8" i="50"/>
  <c r="P8" i="50"/>
  <c r="L8" i="50"/>
  <c r="U7" i="50"/>
  <c r="S7" i="50"/>
  <c r="P7" i="50"/>
  <c r="L7" i="50"/>
  <c r="U6" i="50"/>
  <c r="S6" i="50"/>
  <c r="R6" i="50"/>
  <c r="Q6" i="50"/>
  <c r="P6" i="50"/>
  <c r="L6" i="50"/>
  <c r="U5" i="50"/>
  <c r="S5" i="50"/>
  <c r="R5" i="50"/>
  <c r="Q5" i="50"/>
  <c r="P5" i="50"/>
  <c r="O5" i="50"/>
  <c r="L5" i="50"/>
  <c r="U4" i="50"/>
  <c r="T4" i="50"/>
  <c r="S4" i="50"/>
  <c r="R4" i="50"/>
  <c r="Q4" i="50"/>
  <c r="P4" i="50"/>
  <c r="O4" i="50"/>
  <c r="L4" i="50"/>
  <c r="K4" i="50"/>
  <c r="F4" i="50"/>
  <c r="B4" i="50"/>
  <c r="U3" i="50"/>
  <c r="T3" i="50"/>
  <c r="S3" i="50"/>
  <c r="R3" i="50"/>
  <c r="Q3" i="50"/>
  <c r="P3" i="50"/>
  <c r="O3" i="50"/>
  <c r="L3" i="50"/>
  <c r="K3" i="50"/>
  <c r="N2" i="50"/>
  <c r="M7" i="50" s="1"/>
  <c r="U8" i="49"/>
  <c r="S8" i="49"/>
  <c r="P8" i="49"/>
  <c r="L8" i="49"/>
  <c r="U7" i="49"/>
  <c r="S7" i="49"/>
  <c r="P7" i="49"/>
  <c r="L7" i="49"/>
  <c r="U6" i="49"/>
  <c r="S6" i="49"/>
  <c r="R6" i="49"/>
  <c r="Q6" i="49"/>
  <c r="P6" i="49"/>
  <c r="L6" i="49"/>
  <c r="U5" i="49"/>
  <c r="S5" i="49"/>
  <c r="R5" i="49"/>
  <c r="Q5" i="49"/>
  <c r="P5" i="49"/>
  <c r="O5" i="49"/>
  <c r="L5" i="49"/>
  <c r="U4" i="49"/>
  <c r="T4" i="49"/>
  <c r="S4" i="49"/>
  <c r="R4" i="49"/>
  <c r="Q4" i="49"/>
  <c r="P4" i="49"/>
  <c r="O4" i="49"/>
  <c r="L4" i="49"/>
  <c r="K4" i="49"/>
  <c r="F4" i="49"/>
  <c r="B4" i="49"/>
  <c r="U3" i="49"/>
  <c r="T3" i="49"/>
  <c r="S3" i="49"/>
  <c r="R3" i="49"/>
  <c r="Q3" i="49"/>
  <c r="P3" i="49"/>
  <c r="O3" i="49"/>
  <c r="L3" i="49"/>
  <c r="K3" i="49"/>
  <c r="N2" i="49"/>
  <c r="M7" i="49" s="1"/>
  <c r="U8" i="48"/>
  <c r="S8" i="48"/>
  <c r="P8" i="48"/>
  <c r="L8" i="48"/>
  <c r="U7" i="48"/>
  <c r="S7" i="48"/>
  <c r="P7" i="48"/>
  <c r="L7" i="48"/>
  <c r="U6" i="48"/>
  <c r="S6" i="48"/>
  <c r="R6" i="48"/>
  <c r="Q6" i="48"/>
  <c r="P6" i="48"/>
  <c r="L6" i="48"/>
  <c r="U5" i="48"/>
  <c r="S5" i="48"/>
  <c r="R5" i="48"/>
  <c r="Q5" i="48"/>
  <c r="P5" i="48"/>
  <c r="O5" i="48"/>
  <c r="L5" i="48"/>
  <c r="U4" i="48"/>
  <c r="T4" i="48"/>
  <c r="S4" i="48"/>
  <c r="R4" i="48"/>
  <c r="Q4" i="48"/>
  <c r="P4" i="48"/>
  <c r="O4" i="48"/>
  <c r="L4" i="48"/>
  <c r="K4" i="48"/>
  <c r="F4" i="48"/>
  <c r="B4" i="48"/>
  <c r="U3" i="48"/>
  <c r="T3" i="48"/>
  <c r="S3" i="48"/>
  <c r="R3" i="48"/>
  <c r="Q3" i="48"/>
  <c r="P3" i="48"/>
  <c r="O3" i="48"/>
  <c r="L3" i="48"/>
  <c r="K3" i="48"/>
  <c r="N2" i="48"/>
  <c r="M7" i="48" s="1"/>
  <c r="U8" i="47"/>
  <c r="S8" i="47"/>
  <c r="P8" i="47"/>
  <c r="L8" i="47"/>
  <c r="U7" i="47"/>
  <c r="S7" i="47"/>
  <c r="P7" i="47"/>
  <c r="L7" i="47"/>
  <c r="U6" i="47"/>
  <c r="S6" i="47"/>
  <c r="R6" i="47"/>
  <c r="Q6" i="47"/>
  <c r="P6" i="47"/>
  <c r="L6" i="47"/>
  <c r="U5" i="47"/>
  <c r="S5" i="47"/>
  <c r="R5" i="47"/>
  <c r="Q5" i="47"/>
  <c r="P5" i="47"/>
  <c r="O5" i="47"/>
  <c r="L5" i="47"/>
  <c r="U4" i="47"/>
  <c r="T4" i="47"/>
  <c r="S4" i="47"/>
  <c r="R4" i="47"/>
  <c r="Q4" i="47"/>
  <c r="P4" i="47"/>
  <c r="O4" i="47"/>
  <c r="L4" i="47"/>
  <c r="K4" i="47"/>
  <c r="F4" i="47"/>
  <c r="B4" i="47"/>
  <c r="U3" i="47"/>
  <c r="T3" i="47"/>
  <c r="S3" i="47"/>
  <c r="R3" i="47"/>
  <c r="Q3" i="47"/>
  <c r="P3" i="47"/>
  <c r="O3" i="47"/>
  <c r="L3" i="47"/>
  <c r="K3" i="47"/>
  <c r="N2" i="47"/>
  <c r="M7" i="47" s="1"/>
  <c r="U8" i="46"/>
  <c r="S8" i="46"/>
  <c r="P8" i="46"/>
  <c r="L8" i="46"/>
  <c r="U7" i="46"/>
  <c r="S7" i="46"/>
  <c r="P7" i="46"/>
  <c r="L7" i="46"/>
  <c r="U6" i="46"/>
  <c r="S6" i="46"/>
  <c r="R6" i="46"/>
  <c r="Q6" i="46"/>
  <c r="P6" i="46"/>
  <c r="L6" i="46"/>
  <c r="U5" i="46"/>
  <c r="S5" i="46"/>
  <c r="R5" i="46"/>
  <c r="Q5" i="46"/>
  <c r="P5" i="46"/>
  <c r="O5" i="46"/>
  <c r="L5" i="46"/>
  <c r="U4" i="46"/>
  <c r="T4" i="46"/>
  <c r="S4" i="46"/>
  <c r="R4" i="46"/>
  <c r="Q4" i="46"/>
  <c r="P4" i="46"/>
  <c r="O4" i="46"/>
  <c r="L4" i="46"/>
  <c r="K4" i="46"/>
  <c r="F4" i="46"/>
  <c r="B4" i="46"/>
  <c r="U3" i="46"/>
  <c r="T3" i="46"/>
  <c r="S3" i="46"/>
  <c r="R3" i="46"/>
  <c r="Q3" i="46"/>
  <c r="P3" i="46"/>
  <c r="O3" i="46"/>
  <c r="L3" i="46"/>
  <c r="K3" i="46"/>
  <c r="N2" i="46"/>
  <c r="M7" i="46" s="1"/>
  <c r="U8" i="45"/>
  <c r="S8" i="45"/>
  <c r="P8" i="45"/>
  <c r="L8" i="45"/>
  <c r="U7" i="45"/>
  <c r="S7" i="45"/>
  <c r="P7" i="45"/>
  <c r="L7" i="45"/>
  <c r="U6" i="45"/>
  <c r="S6" i="45"/>
  <c r="R6" i="45"/>
  <c r="Q6" i="45"/>
  <c r="P6" i="45"/>
  <c r="L6" i="45"/>
  <c r="U5" i="45"/>
  <c r="S5" i="45"/>
  <c r="R5" i="45"/>
  <c r="Q5" i="45"/>
  <c r="P5" i="45"/>
  <c r="O5" i="45"/>
  <c r="L5" i="45"/>
  <c r="U4" i="45"/>
  <c r="T4" i="45"/>
  <c r="S4" i="45"/>
  <c r="R4" i="45"/>
  <c r="Q4" i="45"/>
  <c r="P4" i="45"/>
  <c r="O4" i="45"/>
  <c r="L4" i="45"/>
  <c r="K4" i="45"/>
  <c r="F4" i="45"/>
  <c r="B4" i="45"/>
  <c r="U3" i="45"/>
  <c r="T3" i="45"/>
  <c r="S3" i="45"/>
  <c r="R3" i="45"/>
  <c r="Q3" i="45"/>
  <c r="P3" i="45"/>
  <c r="O3" i="45"/>
  <c r="L3" i="45"/>
  <c r="K3" i="45"/>
  <c r="N2" i="45"/>
  <c r="M7" i="45" s="1"/>
  <c r="M5" i="50" l="1"/>
  <c r="M6" i="50"/>
  <c r="M8" i="50"/>
  <c r="M3" i="50"/>
  <c r="M4" i="50"/>
  <c r="M5" i="49"/>
  <c r="M6" i="49"/>
  <c r="M8" i="49"/>
  <c r="M3" i="49"/>
  <c r="M4" i="49"/>
  <c r="M5" i="48"/>
  <c r="M6" i="48"/>
  <c r="M8" i="48"/>
  <c r="M3" i="48"/>
  <c r="M4" i="48"/>
  <c r="M5" i="47"/>
  <c r="M6" i="47"/>
  <c r="M8" i="47"/>
  <c r="M3" i="47"/>
  <c r="M4" i="47"/>
  <c r="M5" i="46"/>
  <c r="M6" i="46"/>
  <c r="M8" i="46"/>
  <c r="M3" i="46"/>
  <c r="M4" i="46"/>
  <c r="M5" i="45"/>
  <c r="M6" i="45"/>
  <c r="M8" i="45"/>
  <c r="M3" i="45"/>
  <c r="M4" i="45"/>
  <c r="U7" i="1"/>
  <c r="U8" i="1"/>
  <c r="S3" i="1" l="1"/>
  <c r="S4" i="1"/>
  <c r="S5" i="1"/>
  <c r="S6" i="1"/>
  <c r="S7" i="1"/>
  <c r="C5" i="2"/>
  <c r="C17" i="2"/>
  <c r="C25" i="2"/>
  <c r="C33" i="2"/>
  <c r="C6" i="2"/>
  <c r="C18" i="2"/>
  <c r="C30" i="2"/>
  <c r="E5" i="2"/>
  <c r="E17" i="2"/>
  <c r="E25" i="2"/>
  <c r="E33" i="2"/>
  <c r="B7" i="2"/>
  <c r="B19" i="2"/>
  <c r="B27" i="2"/>
  <c r="B35" i="2"/>
  <c r="C34" i="2"/>
  <c r="C13" i="2"/>
  <c r="C9" i="2"/>
  <c r="C21" i="2"/>
  <c r="C29" i="2"/>
  <c r="E13" i="2"/>
  <c r="C10" i="2"/>
  <c r="C22" i="2"/>
  <c r="C14" i="2"/>
  <c r="E9" i="2"/>
  <c r="E21" i="2"/>
  <c r="E29" i="2"/>
  <c r="B15" i="2"/>
  <c r="B11" i="2"/>
  <c r="B23" i="2"/>
  <c r="B31" i="2"/>
  <c r="C26" i="2"/>
  <c r="B4" i="1" l="1"/>
  <c r="F4" i="1"/>
  <c r="N2" i="1"/>
  <c r="M8" i="1" s="1"/>
  <c r="U4" i="1"/>
  <c r="U5" i="1"/>
  <c r="U6" i="1"/>
  <c r="T4" i="1"/>
  <c r="U3" i="1"/>
  <c r="S8" i="1"/>
  <c r="T3" i="1"/>
  <c r="R4" i="1"/>
  <c r="R5" i="1"/>
  <c r="R6" i="1"/>
  <c r="R3" i="1"/>
  <c r="Q4" i="1"/>
  <c r="Q5" i="1"/>
  <c r="Q6" i="1"/>
  <c r="Q3" i="1"/>
  <c r="P4" i="1"/>
  <c r="P5" i="1"/>
  <c r="P6" i="1"/>
  <c r="P7" i="1"/>
  <c r="P8" i="1"/>
  <c r="P3" i="1"/>
  <c r="O4" i="1"/>
  <c r="O5" i="1"/>
  <c r="O3" i="1"/>
  <c r="L3" i="1"/>
  <c r="L8" i="1"/>
  <c r="L7" i="1"/>
  <c r="L6" i="1"/>
  <c r="L5" i="1"/>
  <c r="L4" i="1"/>
  <c r="K4" i="1"/>
  <c r="K3" i="1"/>
  <c r="M5" i="1" l="1"/>
  <c r="M3" i="1"/>
  <c r="M7" i="1"/>
  <c r="M4" i="1"/>
  <c r="M6" i="1"/>
</calcChain>
</file>

<file path=xl/comments1.xml><?xml version="1.0" encoding="utf-8"?>
<comments xmlns="http://schemas.openxmlformats.org/spreadsheetml/2006/main">
  <authors>
    <author>西宮市役所</author>
  </authors>
  <commentLis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受注者名を入力してください</t>
        </r>
      </text>
    </commen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工事名を入力してください</t>
        </r>
      </text>
    </comment>
    <comment ref="C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提案(1)シートで選択してください</t>
        </r>
      </text>
    </commen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提案(1)シートで選択してください</t>
        </r>
      </text>
    </comment>
    <comment ref="C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提案(1)シートで選択してください</t>
        </r>
      </text>
    </comment>
    <comment ref="B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提案(1)シートに入力してください</t>
        </r>
      </text>
    </comment>
  </commentList>
</comments>
</file>

<file path=xl/comments2.xml><?xml version="1.0" encoding="utf-8"?>
<comments xmlns="http://schemas.openxmlformats.org/spreadsheetml/2006/main">
  <authors>
    <author>西宮市役所</author>
  </authors>
  <commentLis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B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実施内容が「その他」の場合
内容名称を入力してください</t>
        </r>
      </text>
    </comment>
    <comment ref="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[Alt]+[Enter]で
改行します</t>
        </r>
      </text>
    </comment>
  </commentList>
</comments>
</file>

<file path=xl/comments3.xml><?xml version="1.0" encoding="utf-8"?>
<comments xmlns="http://schemas.openxmlformats.org/spreadsheetml/2006/main">
  <authors>
    <author>西宮市役所</author>
  </authors>
  <commentLis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B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実施内容が「その他」の場合
内容名称を入力してください</t>
        </r>
      </text>
    </comment>
    <comment ref="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[Alt]+[Enter]で
改行します</t>
        </r>
      </text>
    </comment>
  </commentList>
</comments>
</file>

<file path=xl/comments4.xml><?xml version="1.0" encoding="utf-8"?>
<comments xmlns="http://schemas.openxmlformats.org/spreadsheetml/2006/main">
  <authors>
    <author>西宮市役所</author>
  </authors>
  <commentLis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B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実施内容が「その他」の場合
内容名称を入力してください</t>
        </r>
      </text>
    </comment>
    <comment ref="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[Alt]+[Enter]で
改行します</t>
        </r>
      </text>
    </comment>
  </commentList>
</comments>
</file>

<file path=xl/comments5.xml><?xml version="1.0" encoding="utf-8"?>
<comments xmlns="http://schemas.openxmlformats.org/spreadsheetml/2006/main">
  <authors>
    <author>西宮市役所</author>
  </authors>
  <commentLis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B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実施内容が「その他」の場合
内容名称を入力してください</t>
        </r>
      </text>
    </comment>
    <comment ref="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[Alt]+[Enter]で
改行します</t>
        </r>
      </text>
    </comment>
  </commentList>
</comments>
</file>

<file path=xl/comments6.xml><?xml version="1.0" encoding="utf-8"?>
<comments xmlns="http://schemas.openxmlformats.org/spreadsheetml/2006/main">
  <authors>
    <author>西宮市役所</author>
  </authors>
  <commentLis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B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実施内容が「その他」の場合
内容名称を入力してください</t>
        </r>
      </text>
    </comment>
    <comment ref="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[Alt]+[Enter]で
改行します</t>
        </r>
      </text>
    </comment>
  </commentList>
</comments>
</file>

<file path=xl/comments7.xml><?xml version="1.0" encoding="utf-8"?>
<comments xmlns="http://schemas.openxmlformats.org/spreadsheetml/2006/main">
  <authors>
    <author>西宮市役所</author>
  </authors>
  <commentLis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B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実施内容が「その他」の場合
内容名称を入力してください</t>
        </r>
      </text>
    </comment>
    <comment ref="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[Alt]+[Enter]で
改行します</t>
        </r>
      </text>
    </comment>
  </commentList>
</comments>
</file>

<file path=xl/comments8.xml><?xml version="1.0" encoding="utf-8"?>
<comments xmlns="http://schemas.openxmlformats.org/spreadsheetml/2006/main">
  <authors>
    <author>西宮市役所</author>
  </authors>
  <commentLis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B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実施内容が「その他」の場合
内容名称を入力してください</t>
        </r>
      </text>
    </comment>
    <comment ref="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[Alt]+[Enter]で
改行します</t>
        </r>
      </text>
    </comment>
  </commentList>
</comments>
</file>

<file path=xl/comments9.xml><?xml version="1.0" encoding="utf-8"?>
<comments xmlns="http://schemas.openxmlformats.org/spreadsheetml/2006/main">
  <authors>
    <author>西宮市役所</author>
  </authors>
  <commentLis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
選択してください</t>
        </r>
      </text>
    </comment>
    <comment ref="B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実施内容が「その他」の場合
内容名称を入力してください</t>
        </r>
      </text>
    </comment>
    <comment ref="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[Alt]+[Enter]で
改行します</t>
        </r>
      </text>
    </comment>
  </commentList>
</comments>
</file>

<file path=xl/sharedStrings.xml><?xml version="1.0" encoding="utf-8"?>
<sst xmlns="http://schemas.openxmlformats.org/spreadsheetml/2006/main" count="623" uniqueCount="85">
  <si>
    <t>区分</t>
    <rPh sb="0" eb="2">
      <t>クブン</t>
    </rPh>
    <phoneticPr fontId="1"/>
  </si>
  <si>
    <t>項    目</t>
    <phoneticPr fontId="1"/>
  </si>
  <si>
    <t>区　　分</t>
    <rPh sb="0" eb="1">
      <t>ク</t>
    </rPh>
    <rPh sb="3" eb="4">
      <t>ブン</t>
    </rPh>
    <phoneticPr fontId="1"/>
  </si>
  <si>
    <t>実　施　内　容</t>
    <rPh sb="0" eb="1">
      <t>ジツ</t>
    </rPh>
    <rPh sb="2" eb="3">
      <t>シ</t>
    </rPh>
    <rPh sb="4" eb="5">
      <t>ナイ</t>
    </rPh>
    <rPh sb="6" eb="7">
      <t>カタチ</t>
    </rPh>
    <phoneticPr fontId="1"/>
  </si>
  <si>
    <t>創意工夫</t>
    <phoneticPr fontId="1"/>
  </si>
  <si>
    <t>準備・後片付け</t>
    <phoneticPr fontId="1"/>
  </si>
  <si>
    <t>施工関係</t>
    <phoneticPr fontId="1"/>
  </si>
  <si>
    <t>測量・位置出しにおける工夫</t>
  </si>
  <si>
    <t>現地調査方法の工夫</t>
    <phoneticPr fontId="1"/>
  </si>
  <si>
    <t>その他</t>
  </si>
  <si>
    <t>その他</t>
    <phoneticPr fontId="1"/>
  </si>
  <si>
    <t>施工方法の工夫</t>
    <phoneticPr fontId="1"/>
  </si>
  <si>
    <t>施工環境の改善</t>
    <phoneticPr fontId="1"/>
  </si>
  <si>
    <t>仮設計画の工夫</t>
    <phoneticPr fontId="1"/>
  </si>
  <si>
    <t>品質関係</t>
    <phoneticPr fontId="1"/>
  </si>
  <si>
    <t>施工管理関係</t>
    <phoneticPr fontId="1"/>
  </si>
  <si>
    <t>管理ソフト等の活用と工夫</t>
    <rPh sb="0" eb="2">
      <t>カンリ</t>
    </rPh>
    <rPh sb="5" eb="6">
      <t>トウ</t>
    </rPh>
    <rPh sb="7" eb="9">
      <t>カツヨウ</t>
    </rPh>
    <rPh sb="10" eb="12">
      <t>クフウ</t>
    </rPh>
    <phoneticPr fontId="1"/>
  </si>
  <si>
    <t>計測、集計、管理図等に関する工夫</t>
    <rPh sb="0" eb="2">
      <t>ケイソク</t>
    </rPh>
    <rPh sb="3" eb="5">
      <t>シュウケイ</t>
    </rPh>
    <rPh sb="6" eb="8">
      <t>カンリ</t>
    </rPh>
    <rPh sb="8" eb="9">
      <t>ズ</t>
    </rPh>
    <rPh sb="9" eb="10">
      <t>トウ</t>
    </rPh>
    <rPh sb="11" eb="12">
      <t>カン</t>
    </rPh>
    <rPh sb="14" eb="16">
      <t>クフウ</t>
    </rPh>
    <phoneticPr fontId="1"/>
  </si>
  <si>
    <t>施工に伴う機械、器具、工具、装置類</t>
    <phoneticPr fontId="1"/>
  </si>
  <si>
    <t>二次製品、代替製品の利用</t>
    <phoneticPr fontId="1"/>
  </si>
  <si>
    <t>ICTを活用した施工</t>
    <rPh sb="4" eb="6">
      <t>カツヨウ</t>
    </rPh>
    <rPh sb="8" eb="10">
      <t>セコウ</t>
    </rPh>
    <phoneticPr fontId="1"/>
  </si>
  <si>
    <t>その他</t>
    <phoneticPr fontId="1"/>
  </si>
  <si>
    <t>集計ソフト等の活用と工夫</t>
    <rPh sb="0" eb="2">
      <t>シュウケイ</t>
    </rPh>
    <rPh sb="5" eb="6">
      <t>トウ</t>
    </rPh>
    <rPh sb="7" eb="9">
      <t>カツヨウ</t>
    </rPh>
    <rPh sb="10" eb="12">
      <t>クフウ</t>
    </rPh>
    <phoneticPr fontId="1"/>
  </si>
  <si>
    <t>検査・試験・品質記録に関する工夫</t>
    <rPh sb="0" eb="2">
      <t>ケンサ</t>
    </rPh>
    <rPh sb="3" eb="5">
      <t>シケン</t>
    </rPh>
    <rPh sb="6" eb="8">
      <t>ヒンシツ</t>
    </rPh>
    <rPh sb="8" eb="10">
      <t>キロク</t>
    </rPh>
    <rPh sb="11" eb="12">
      <t>カン</t>
    </rPh>
    <rPh sb="14" eb="16">
      <t>クフウ</t>
    </rPh>
    <phoneticPr fontId="1"/>
  </si>
  <si>
    <t>施工上の品質向上に関する工夫</t>
    <rPh sb="0" eb="2">
      <t>セコウ</t>
    </rPh>
    <rPh sb="2" eb="3">
      <t>ジョウ</t>
    </rPh>
    <rPh sb="4" eb="6">
      <t>ヒンシツ</t>
    </rPh>
    <rPh sb="6" eb="8">
      <t>コウジョウ</t>
    </rPh>
    <rPh sb="9" eb="10">
      <t>カン</t>
    </rPh>
    <rPh sb="12" eb="14">
      <t>クフウ</t>
    </rPh>
    <phoneticPr fontId="1"/>
  </si>
  <si>
    <t>安全衛生関係</t>
    <phoneticPr fontId="1"/>
  </si>
  <si>
    <t>安全施設・仮設備の配慮</t>
    <phoneticPr fontId="1"/>
  </si>
  <si>
    <t>安全教育・講習会・パトロールの工夫</t>
    <phoneticPr fontId="1"/>
  </si>
  <si>
    <t>作業環境の改善</t>
    <phoneticPr fontId="1"/>
  </si>
  <si>
    <t>交通事故防止の工夫</t>
    <phoneticPr fontId="1"/>
  </si>
  <si>
    <t>社会性等</t>
    <phoneticPr fontId="1"/>
  </si>
  <si>
    <t>地域への貢献等</t>
    <phoneticPr fontId="1"/>
  </si>
  <si>
    <t>NETIS登録技術を活用した施工</t>
    <rPh sb="5" eb="7">
      <t>トウロク</t>
    </rPh>
    <rPh sb="7" eb="9">
      <t>ギジュツ</t>
    </rPh>
    <rPh sb="10" eb="12">
      <t>カツヨウ</t>
    </rPh>
    <rPh sb="14" eb="16">
      <t>セコウ</t>
    </rPh>
    <phoneticPr fontId="1"/>
  </si>
  <si>
    <t>現場環境の地域への調和</t>
    <phoneticPr fontId="1"/>
  </si>
  <si>
    <t>地域住民とのコミュニケーション</t>
    <phoneticPr fontId="1"/>
  </si>
  <si>
    <t>ボランティアの実施</t>
    <phoneticPr fontId="1"/>
  </si>
  <si>
    <t>創意工夫・社会性等に関する実施状況</t>
    <rPh sb="0" eb="2">
      <t>ソウイ</t>
    </rPh>
    <rPh sb="2" eb="4">
      <t>クフウ</t>
    </rPh>
    <rPh sb="5" eb="8">
      <t>シャカイセイ</t>
    </rPh>
    <rPh sb="8" eb="9">
      <t>トウ</t>
    </rPh>
    <rPh sb="10" eb="11">
      <t>カン</t>
    </rPh>
    <rPh sb="13" eb="15">
      <t>ジッシ</t>
    </rPh>
    <rPh sb="15" eb="17">
      <t>ジョウキョウ</t>
    </rPh>
    <phoneticPr fontId="1"/>
  </si>
  <si>
    <t>工事名</t>
    <rPh sb="0" eb="2">
      <t>コウジ</t>
    </rPh>
    <rPh sb="2" eb="3">
      <t>メイ</t>
    </rPh>
    <phoneticPr fontId="1"/>
  </si>
  <si>
    <t>項目</t>
    <rPh sb="0" eb="2">
      <t>コウモク</t>
    </rPh>
    <phoneticPr fontId="1"/>
  </si>
  <si>
    <t>実施内容</t>
    <rPh sb="0" eb="2">
      <t>ジッシ</t>
    </rPh>
    <rPh sb="2" eb="4">
      <t>ナイヨウ</t>
    </rPh>
    <phoneticPr fontId="1"/>
  </si>
  <si>
    <t>項　　目</t>
    <rPh sb="0" eb="1">
      <t>コウ</t>
    </rPh>
    <rPh sb="3" eb="4">
      <t>メ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</si>
  <si>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</si>
  <si>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プルダウンメニュー</t>
    <phoneticPr fontId="1"/>
  </si>
  <si>
    <t>（ 説　明 ）</t>
    <rPh sb="2" eb="3">
      <t>セツ</t>
    </rPh>
    <rPh sb="4" eb="5">
      <t>アキラ</t>
    </rPh>
    <phoneticPr fontId="1"/>
  </si>
  <si>
    <t>（添 付 図）</t>
    <rPh sb="1" eb="2">
      <t>テン</t>
    </rPh>
    <rPh sb="3" eb="4">
      <t>ツキ</t>
    </rPh>
    <rPh sb="5" eb="6">
      <t>ズ</t>
    </rPh>
    <phoneticPr fontId="1"/>
  </si>
  <si>
    <t>契約上の義務の履行</t>
    <rPh sb="0" eb="2">
      <t>ケイヤク</t>
    </rPh>
    <rPh sb="2" eb="3">
      <t>ジョウ</t>
    </rPh>
    <rPh sb="4" eb="6">
      <t>ギム</t>
    </rPh>
    <rPh sb="7" eb="9">
      <t>リコウ</t>
    </rPh>
    <phoneticPr fontId="1"/>
  </si>
  <si>
    <t>仕様書等に記載された方法による施工</t>
    <rPh sb="0" eb="3">
      <t>シヨウショ</t>
    </rPh>
    <rPh sb="3" eb="4">
      <t>トウ</t>
    </rPh>
    <rPh sb="5" eb="7">
      <t>キサイ</t>
    </rPh>
    <rPh sb="10" eb="12">
      <t>ホウホウ</t>
    </rPh>
    <rPh sb="15" eb="17">
      <t>セコウ</t>
    </rPh>
    <phoneticPr fontId="1"/>
  </si>
  <si>
    <t>一般的な施工方法</t>
    <rPh sb="0" eb="3">
      <t>イッパンテキ</t>
    </rPh>
    <rPh sb="4" eb="6">
      <t>セコウ</t>
    </rPh>
    <rPh sb="6" eb="8">
      <t>ホウホウ</t>
    </rPh>
    <phoneticPr fontId="1"/>
  </si>
  <si>
    <t>効果が限定的</t>
    <rPh sb="0" eb="2">
      <t>コウカ</t>
    </rPh>
    <rPh sb="3" eb="6">
      <t>ゲンテイテキ</t>
    </rPh>
    <phoneticPr fontId="1"/>
  </si>
  <si>
    <t>（コメント）</t>
    <phoneticPr fontId="1"/>
  </si>
  <si>
    <t>その他（コメント）</t>
    <rPh sb="2" eb="3">
      <t>タ</t>
    </rPh>
    <phoneticPr fontId="1"/>
  </si>
  <si>
    <t>　</t>
    <phoneticPr fontId="1"/>
  </si>
  <si>
    <t>□　不採用</t>
    <rPh sb="2" eb="5">
      <t>フサイヨウ</t>
    </rPh>
    <phoneticPr fontId="1"/>
  </si>
  <si>
    <t>創意工夫・社会性等に関する実施状況（説明資料）</t>
    <rPh sb="0" eb="2">
      <t>ソウイ</t>
    </rPh>
    <rPh sb="2" eb="4">
      <t>クフウ</t>
    </rPh>
    <rPh sb="5" eb="8">
      <t>シャカイセイ</t>
    </rPh>
    <rPh sb="8" eb="9">
      <t>トウ</t>
    </rPh>
    <rPh sb="10" eb="11">
      <t>カン</t>
    </rPh>
    <rPh sb="13" eb="15">
      <t>ジッシ</t>
    </rPh>
    <rPh sb="15" eb="17">
      <t>ジョウキョウ</t>
    </rPh>
    <rPh sb="18" eb="20">
      <t>セツメイ</t>
    </rPh>
    <rPh sb="20" eb="22">
      <t>シリョウ</t>
    </rPh>
    <phoneticPr fontId="1"/>
  </si>
  <si>
    <t>（評価）</t>
    <rPh sb="1" eb="3">
      <t>ヒョウカ</t>
    </rPh>
    <phoneticPr fontId="1"/>
  </si>
  <si>
    <t>受注者</t>
    <rPh sb="0" eb="3">
      <t>ジュチュウシャ</t>
    </rPh>
    <phoneticPr fontId="1"/>
  </si>
  <si>
    <t>提案(1)</t>
    <rPh sb="0" eb="2">
      <t>テイアン</t>
    </rPh>
    <phoneticPr fontId="1"/>
  </si>
  <si>
    <t>○○工事</t>
    <rPh sb="0" eb="4">
      <t>マルマルコウジ</t>
    </rPh>
    <phoneticPr fontId="1"/>
  </si>
  <si>
    <t>提案(2)</t>
    <rPh sb="0" eb="2">
      <t>テイアン</t>
    </rPh>
    <phoneticPr fontId="1"/>
  </si>
  <si>
    <t>区　分</t>
    <rPh sb="0" eb="1">
      <t>ク</t>
    </rPh>
    <rPh sb="2" eb="3">
      <t>ブン</t>
    </rPh>
    <phoneticPr fontId="1"/>
  </si>
  <si>
    <t>項　目</t>
    <rPh sb="0" eb="1">
      <t>コウ</t>
    </rPh>
    <rPh sb="2" eb="3">
      <t>メ</t>
    </rPh>
    <phoneticPr fontId="1"/>
  </si>
  <si>
    <t>提案(3)</t>
    <rPh sb="0" eb="2">
      <t>テイアン</t>
    </rPh>
    <phoneticPr fontId="1"/>
  </si>
  <si>
    <t>提案(4)</t>
    <rPh sb="0" eb="2">
      <t>テイアン</t>
    </rPh>
    <phoneticPr fontId="1"/>
  </si>
  <si>
    <t>提案(5)</t>
    <rPh sb="0" eb="2">
      <t>テイアン</t>
    </rPh>
    <phoneticPr fontId="1"/>
  </si>
  <si>
    <t>提案(6)</t>
    <rPh sb="0" eb="2">
      <t>テイアン</t>
    </rPh>
    <phoneticPr fontId="1"/>
  </si>
  <si>
    <t>提案(7)</t>
    <rPh sb="0" eb="2">
      <t>テイアン</t>
    </rPh>
    <phoneticPr fontId="1"/>
  </si>
  <si>
    <t>受注者名、工事名を入力してください。</t>
    <rPh sb="0" eb="3">
      <t>ジュチュウシャ</t>
    </rPh>
    <rPh sb="3" eb="4">
      <t>メイ</t>
    </rPh>
    <rPh sb="5" eb="7">
      <t>コウジ</t>
    </rPh>
    <rPh sb="7" eb="8">
      <t>メイ</t>
    </rPh>
    <rPh sb="9" eb="11">
      <t>ニュウリョク</t>
    </rPh>
    <phoneticPr fontId="1"/>
  </si>
  <si>
    <t>項目、区分、実施内容は、提案シートにプルダウンメニューから入力してください。</t>
    <rPh sb="12" eb="14">
      <t>テイアン</t>
    </rPh>
    <rPh sb="29" eb="31">
      <t>ニュウリョク</t>
    </rPh>
    <phoneticPr fontId="1"/>
  </si>
  <si>
    <t>提案数が８以上あるときは、提案シートを追加コピーしてください。</t>
    <rPh sb="0" eb="2">
      <t>テイアン</t>
    </rPh>
    <rPh sb="2" eb="3">
      <t>スウ</t>
    </rPh>
    <rPh sb="5" eb="7">
      <t>イジョウ</t>
    </rPh>
    <rPh sb="13" eb="15">
      <t>テイアン</t>
    </rPh>
    <rPh sb="19" eb="21">
      <t>ツイカ</t>
    </rPh>
    <phoneticPr fontId="1"/>
  </si>
  <si>
    <t>（自ら立案実施した創意工夫や技術）</t>
    <rPh sb="1" eb="2">
      <t>ミズカ</t>
    </rPh>
    <rPh sb="3" eb="5">
      <t>リツアン</t>
    </rPh>
    <rPh sb="5" eb="7">
      <t>ジッシ</t>
    </rPh>
    <rPh sb="9" eb="11">
      <t>ソウイ</t>
    </rPh>
    <rPh sb="11" eb="13">
      <t>クフウ</t>
    </rPh>
    <rPh sb="14" eb="16">
      <t>ギジュツ</t>
    </rPh>
    <phoneticPr fontId="1"/>
  </si>
  <si>
    <t>（地域社会や住民に対する貢献）</t>
    <phoneticPr fontId="1"/>
  </si>
  <si>
    <t>創意工夫</t>
  </si>
  <si>
    <t>提案シートに入力した内容が提案一覧に反映されます。</t>
    <rPh sb="0" eb="2">
      <t>テイアン</t>
    </rPh>
    <rPh sb="6" eb="8">
      <t>ニュウリョク</t>
    </rPh>
    <rPh sb="10" eb="12">
      <t>ナイヨウ</t>
    </rPh>
    <rPh sb="13" eb="15">
      <t>テイアン</t>
    </rPh>
    <rPh sb="15" eb="17">
      <t>イチラン</t>
    </rPh>
    <rPh sb="18" eb="20">
      <t>ハンエイ</t>
    </rPh>
    <phoneticPr fontId="1"/>
  </si>
  <si>
    <t>提案一覧シートの保護を解除し、行末にコピー追加し、追加した提案シート名を入力してください。</t>
    <rPh sb="0" eb="2">
      <t>テイアン</t>
    </rPh>
    <rPh sb="2" eb="4">
      <t>イチラン</t>
    </rPh>
    <rPh sb="8" eb="10">
      <t>ホゴ</t>
    </rPh>
    <rPh sb="11" eb="13">
      <t>カイジョ</t>
    </rPh>
    <phoneticPr fontId="1"/>
  </si>
  <si>
    <t>労働災害防止協会指針に基づく安全衛生教育</t>
    <rPh sb="0" eb="8">
      <t>ロウドウサイガイボウシキョウカイ</t>
    </rPh>
    <rPh sb="8" eb="10">
      <t>シシン</t>
    </rPh>
    <rPh sb="11" eb="12">
      <t>モト</t>
    </rPh>
    <rPh sb="14" eb="18">
      <t>アンゼンエイセイ</t>
    </rPh>
    <rPh sb="18" eb="20">
      <t>キョウイク</t>
    </rPh>
    <phoneticPr fontId="1"/>
  </si>
  <si>
    <t>安全衛生関係</t>
  </si>
  <si>
    <t>㈱□□建設</t>
    <rPh sb="3" eb="5">
      <t>ケンセツ</t>
    </rPh>
    <phoneticPr fontId="1"/>
  </si>
  <si>
    <t>周辺環境への配慮</t>
    <rPh sb="0" eb="2">
      <t>シュウヘン</t>
    </rPh>
    <rPh sb="2" eb="4">
      <t>カンキョウ</t>
    </rPh>
    <rPh sb="6" eb="8">
      <t>ハイリョ</t>
    </rPh>
    <phoneticPr fontId="1"/>
  </si>
  <si>
    <t>災害時等の地域への援助・救援活動</t>
    <rPh sb="0" eb="2">
      <t>サイガイ</t>
    </rPh>
    <rPh sb="2" eb="3">
      <t>ジ</t>
    </rPh>
    <rPh sb="3" eb="4">
      <t>トウ</t>
    </rPh>
    <rPh sb="5" eb="7">
      <t>チイキ</t>
    </rPh>
    <rPh sb="9" eb="11">
      <t>エンジョ</t>
    </rPh>
    <rPh sb="12" eb="14">
      <t>キュウエン</t>
    </rPh>
    <rPh sb="14" eb="16">
      <t>カツドウ</t>
    </rPh>
    <phoneticPr fontId="1"/>
  </si>
  <si>
    <t>説明資料は、写真・ポンチ絵等を用いて簡潔に作成するものとし、必要に応じて別様とする。</t>
    <rPh sb="0" eb="2">
      <t>セツメイ</t>
    </rPh>
    <rPh sb="2" eb="4">
      <t>シリョウ</t>
    </rPh>
    <rPh sb="6" eb="8">
      <t>シャシン</t>
    </rPh>
    <rPh sb="12" eb="13">
      <t>エ</t>
    </rPh>
    <rPh sb="13" eb="14">
      <t>トウ</t>
    </rPh>
    <rPh sb="15" eb="16">
      <t>モチ</t>
    </rPh>
    <rPh sb="18" eb="20">
      <t>カンケツ</t>
    </rPh>
    <rPh sb="21" eb="23">
      <t>サクセイ</t>
    </rPh>
    <rPh sb="30" eb="32">
      <t>ヒツヨウ</t>
    </rPh>
    <rPh sb="33" eb="34">
      <t>オウ</t>
    </rPh>
    <rPh sb="36" eb="37">
      <t>ベツ</t>
    </rPh>
    <rPh sb="37" eb="38">
      <t>ヨウ</t>
    </rPh>
    <phoneticPr fontId="1"/>
  </si>
  <si>
    <t>別紙５</t>
    <rPh sb="0" eb="2">
      <t>ベッシ</t>
    </rPh>
    <phoneticPr fontId="1"/>
  </si>
  <si>
    <t>□</t>
  </si>
  <si>
    <t>□　採　用</t>
  </si>
  <si>
    <t>提案シートの順番は創意工夫を先に列挙した後、社会性を列挙してください。</t>
    <rPh sb="0" eb="2">
      <t>テイアン</t>
    </rPh>
    <rPh sb="6" eb="8">
      <t>ジュンバン</t>
    </rPh>
    <rPh sb="9" eb="11">
      <t>ソウイ</t>
    </rPh>
    <rPh sb="11" eb="13">
      <t>クフウ</t>
    </rPh>
    <rPh sb="14" eb="15">
      <t>サキ</t>
    </rPh>
    <rPh sb="16" eb="18">
      <t>レッキョ</t>
    </rPh>
    <rPh sb="20" eb="21">
      <t>アト</t>
    </rPh>
    <rPh sb="22" eb="25">
      <t>シャカイセイ</t>
    </rPh>
    <rPh sb="26" eb="28">
      <t>レッキョ</t>
    </rPh>
    <phoneticPr fontId="1"/>
  </si>
  <si>
    <t>提案(8)</t>
    <rPh sb="0" eb="2">
      <t>テイアン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</si>
</sst>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6" fillId="0" borderId="16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5" xfId="0" applyFill="1" applyBorder="1">
      <alignment vertical="center"/>
    </xf>
    <xf numFmtId="0" fontId="0" fillId="2" borderId="13" xfId="0" applyFill="1" applyBorder="1">
      <alignment vertical="center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horizontal="left" vertical="center" indent="1"/>
      <protection locked="0"/>
    </xf>
    <xf numFmtId="0" fontId="2" fillId="0" borderId="8" xfId="0" applyFont="1" applyBorder="1" applyAlignment="1" applyProtection="1">
      <alignment horizontal="left" vertical="center" indent="1"/>
      <protection locked="0"/>
    </xf>
    <xf numFmtId="0" fontId="2" fillId="0" borderId="9" xfId="0" applyFont="1" applyBorder="1" applyAlignment="1" applyProtection="1">
      <alignment horizontal="left" vertical="center" indent="1"/>
      <protection locked="0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7" xfId="0" applyFont="1" applyBorder="1" applyAlignment="1" applyProtection="1">
      <alignment horizontal="left" vertical="center" indent="1"/>
      <protection locked="0"/>
    </xf>
    <xf numFmtId="0" fontId="7" fillId="2" borderId="15" xfId="0" applyFont="1" applyFill="1" applyBorder="1" applyAlignment="1">
      <alignment vertical="center" wrapText="1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2" fillId="0" borderId="5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Border="1" applyAlignment="1" applyProtection="1">
      <alignment horizontal="left" vertical="center" wrapText="1" indent="1"/>
      <protection locked="0"/>
    </xf>
    <xf numFmtId="0" fontId="2" fillId="0" borderId="6" xfId="0" applyFont="1" applyBorder="1" applyAlignment="1" applyProtection="1">
      <alignment horizontal="left" vertical="center" wrapText="1" indent="1"/>
      <protection locked="0"/>
    </xf>
    <xf numFmtId="0" fontId="2" fillId="0" borderId="7" xfId="0" applyFont="1" applyBorder="1" applyAlignment="1" applyProtection="1">
      <alignment horizontal="left" vertical="center" wrapText="1" indent="1"/>
      <protection locked="0"/>
    </xf>
    <xf numFmtId="0" fontId="2" fillId="0" borderId="8" xfId="0" applyFont="1" applyBorder="1" applyAlignment="1" applyProtection="1">
      <alignment horizontal="left" vertical="center" wrapText="1" indent="1"/>
      <protection locked="0"/>
    </xf>
    <xf numFmtId="0" fontId="2" fillId="0" borderId="9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19054</xdr:colOff>
      <xdr:row>6</xdr:row>
      <xdr:rowOff>19060</xdr:rowOff>
    </xdr:from>
    <xdr:to>
      <xdr:col>9</xdr:col>
      <xdr:colOff>641654</xdr:colOff>
      <xdr:row>12</xdr:row>
      <xdr:rowOff>103593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6179" y="1390660"/>
          <a:ext cx="2680000" cy="1913333"/>
        </a:xfrm>
        <a:prstGeom prst="rect">
          <a:avLst/>
        </a:prstGeom>
      </xdr:spPr>
    </xdr:pic>
    <xdr:clientData/>
  </xdr:twoCellAnchor>
  <xdr:twoCellAnchor editAs="oneCell">
    <xdr:from>
      <xdr:col>6</xdr:col>
      <xdr:colOff>28582</xdr:colOff>
      <xdr:row>12</xdr:row>
      <xdr:rowOff>133353</xdr:rowOff>
    </xdr:from>
    <xdr:to>
      <xdr:col>10</xdr:col>
      <xdr:colOff>98716</xdr:colOff>
      <xdr:row>20</xdr:row>
      <xdr:rowOff>181620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05707" y="3333753"/>
          <a:ext cx="2813334" cy="2486667"/>
        </a:xfrm>
        <a:prstGeom prst="rect">
          <a:avLst/>
        </a:prstGeom>
      </xdr:spPr>
    </xdr:pic>
    <xdr:clientData/>
  </xdr:twoCellAnchor>
  <xdr:oneCellAnchor>
    <xdr:from>
      <xdr:col>6</xdr:col>
      <xdr:colOff>66675</xdr:colOff>
      <xdr:row>10</xdr:row>
      <xdr:rowOff>95250</xdr:rowOff>
    </xdr:from>
    <xdr:ext cx="1057275" cy="222744"/>
    <xdr:sp macro="" textlink="">
      <xdr:nvSpPr>
        <xdr:cNvPr id="10" name="四角形吹き出し 9"/>
        <xdr:cNvSpPr/>
      </xdr:nvSpPr>
      <xdr:spPr>
        <a:xfrm>
          <a:off x="7543800" y="2686050"/>
          <a:ext cx="1057275" cy="222744"/>
        </a:xfrm>
        <a:prstGeom prst="wedgeRectCallout">
          <a:avLst>
            <a:gd name="adj1" fmla="val 51974"/>
            <a:gd name="adj2" fmla="val 132048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>
          <a:spAutoFit/>
        </a:bodyPr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①シートを右クリック</a:t>
          </a:r>
        </a:p>
      </xdr:txBody>
    </xdr:sp>
    <xdr:clientData/>
  </xdr:oneCellAnchor>
  <xdr:oneCellAnchor>
    <xdr:from>
      <xdr:col>9</xdr:col>
      <xdr:colOff>485775</xdr:colOff>
      <xdr:row>6</xdr:row>
      <xdr:rowOff>295275</xdr:rowOff>
    </xdr:from>
    <xdr:ext cx="1447800" cy="222744"/>
    <xdr:sp macro="" textlink="">
      <xdr:nvSpPr>
        <xdr:cNvPr id="13" name="四角形吹き出し 12"/>
        <xdr:cNvSpPr/>
      </xdr:nvSpPr>
      <xdr:spPr>
        <a:xfrm>
          <a:off x="10020300" y="1666875"/>
          <a:ext cx="1447800" cy="222744"/>
        </a:xfrm>
        <a:prstGeom prst="wedgeRectCallout">
          <a:avLst>
            <a:gd name="adj1" fmla="val -66447"/>
            <a:gd name="adj2" fmla="val 119219"/>
          </a:avLst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lIns="36000" tIns="36000" rIns="36000" bIns="3600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②移動またはコピーを選択</a:t>
          </a:r>
        </a:p>
      </xdr:txBody>
    </xdr:sp>
    <xdr:clientData/>
  </xdr:oneCellAnchor>
  <xdr:oneCellAnchor>
    <xdr:from>
      <xdr:col>9</xdr:col>
      <xdr:colOff>647700</xdr:colOff>
      <xdr:row>16</xdr:row>
      <xdr:rowOff>76200</xdr:rowOff>
    </xdr:from>
    <xdr:ext cx="952500" cy="222744"/>
    <xdr:sp macro="" textlink="">
      <xdr:nvSpPr>
        <xdr:cNvPr id="14" name="四角形吹き出し 13"/>
        <xdr:cNvSpPr/>
      </xdr:nvSpPr>
      <xdr:spPr>
        <a:xfrm>
          <a:off x="10182225" y="4495800"/>
          <a:ext cx="952500" cy="222744"/>
        </a:xfrm>
        <a:prstGeom prst="wedgeRectCallout">
          <a:avLst>
            <a:gd name="adj1" fmla="val -83447"/>
            <a:gd name="adj2" fmla="val 187638"/>
          </a:avLst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lIns="36000" tIns="36000" rIns="36000" bIns="3600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③コピー先を選択</a:t>
          </a:r>
        </a:p>
      </xdr:txBody>
    </xdr:sp>
    <xdr:clientData/>
  </xdr:oneCellAnchor>
  <xdr:oneCellAnchor>
    <xdr:from>
      <xdr:col>5</xdr:col>
      <xdr:colOff>352425</xdr:colOff>
      <xdr:row>17</xdr:row>
      <xdr:rowOff>9525</xdr:rowOff>
    </xdr:from>
    <xdr:ext cx="1057275" cy="222744"/>
    <xdr:sp macro="" textlink="">
      <xdr:nvSpPr>
        <xdr:cNvPr id="16" name="四角形吹き出し 15"/>
        <xdr:cNvSpPr/>
      </xdr:nvSpPr>
      <xdr:spPr>
        <a:xfrm>
          <a:off x="7143750" y="4733925"/>
          <a:ext cx="1057275" cy="222744"/>
        </a:xfrm>
        <a:prstGeom prst="wedgeRectCallout">
          <a:avLst>
            <a:gd name="adj1" fmla="val 51974"/>
            <a:gd name="adj2" fmla="val 132048"/>
          </a:avLst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lIns="36000" tIns="36000" rIns="36000" bIns="3600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④コピーを作成に☑</a:t>
          </a:r>
        </a:p>
      </xdr:txBody>
    </xdr:sp>
    <xdr:clientData/>
  </xdr:oneCellAnchor>
  <xdr:oneCellAnchor>
    <xdr:from>
      <xdr:col>9</xdr:col>
      <xdr:colOff>142875</xdr:colOff>
      <xdr:row>20</xdr:row>
      <xdr:rowOff>76200</xdr:rowOff>
    </xdr:from>
    <xdr:ext cx="952500" cy="372785"/>
    <xdr:sp macro="" textlink="">
      <xdr:nvSpPr>
        <xdr:cNvPr id="17" name="四角形吹き出し 16"/>
        <xdr:cNvSpPr/>
      </xdr:nvSpPr>
      <xdr:spPr>
        <a:xfrm>
          <a:off x="9677400" y="5715000"/>
          <a:ext cx="952500" cy="372785"/>
        </a:xfrm>
        <a:prstGeom prst="wedgeRectCallout">
          <a:avLst>
            <a:gd name="adj1" fmla="val -75447"/>
            <a:gd name="adj2" fmla="val -124579"/>
          </a:avLst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lIns="36000" tIns="36000" rIns="36000" bIns="3600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⑤</a:t>
          </a:r>
          <a:r>
            <a:rPr kumimoji="1" lang="en-US" altLang="ja-JP" sz="9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OK</a:t>
          </a: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を選択</a:t>
          </a:r>
          <a:endParaRPr kumimoji="1" lang="en-US" altLang="ja-JP" sz="9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自動付番されます</a:t>
          </a:r>
        </a:p>
      </xdr:txBody>
    </xdr:sp>
    <xdr:clientData/>
  </xdr:oneCellAnchor>
  <xdr:twoCellAnchor editAs="oneCell">
    <xdr:from>
      <xdr:col>6</xdr:col>
      <xdr:colOff>9526</xdr:colOff>
      <xdr:row>22</xdr:row>
      <xdr:rowOff>295289</xdr:rowOff>
    </xdr:from>
    <xdr:to>
      <xdr:col>9</xdr:col>
      <xdr:colOff>1967</xdr:colOff>
      <xdr:row>29</xdr:row>
      <xdr:rowOff>235022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86651" y="6543689"/>
          <a:ext cx="2046666" cy="2073333"/>
        </a:xfrm>
        <a:prstGeom prst="rect">
          <a:avLst/>
        </a:prstGeom>
      </xdr:spPr>
    </xdr:pic>
    <xdr:clientData/>
  </xdr:twoCellAnchor>
  <xdr:oneCellAnchor>
    <xdr:from>
      <xdr:col>7</xdr:col>
      <xdr:colOff>85725</xdr:colOff>
      <xdr:row>30</xdr:row>
      <xdr:rowOff>19050</xdr:rowOff>
    </xdr:from>
    <xdr:ext cx="1057276" cy="222744"/>
    <xdr:sp macro="" textlink="">
      <xdr:nvSpPr>
        <xdr:cNvPr id="19" name="四角形吹き出し 18"/>
        <xdr:cNvSpPr/>
      </xdr:nvSpPr>
      <xdr:spPr>
        <a:xfrm>
          <a:off x="8248650" y="8705850"/>
          <a:ext cx="1057276" cy="222744"/>
        </a:xfrm>
        <a:prstGeom prst="wedgeRectCallout">
          <a:avLst>
            <a:gd name="adj1" fmla="val -56463"/>
            <a:gd name="adj2" fmla="val -128022"/>
          </a:avLst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lIns="36000" tIns="36000" rIns="36000" bIns="3600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①シートを右クリック</a:t>
          </a:r>
          <a:endParaRPr kumimoji="1" lang="en-US" altLang="ja-JP" sz="9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oneCellAnchor>
  <xdr:oneCellAnchor>
    <xdr:from>
      <xdr:col>9</xdr:col>
      <xdr:colOff>133350</xdr:colOff>
      <xdr:row>25</xdr:row>
      <xdr:rowOff>180975</xdr:rowOff>
    </xdr:from>
    <xdr:ext cx="1447800" cy="222744"/>
    <xdr:sp macro="" textlink="">
      <xdr:nvSpPr>
        <xdr:cNvPr id="20" name="四角形吹き出し 19"/>
        <xdr:cNvSpPr/>
      </xdr:nvSpPr>
      <xdr:spPr>
        <a:xfrm>
          <a:off x="9667875" y="7343775"/>
          <a:ext cx="1447800" cy="222744"/>
        </a:xfrm>
        <a:prstGeom prst="wedgeRectCallout">
          <a:avLst>
            <a:gd name="adj1" fmla="val -66447"/>
            <a:gd name="adj2" fmla="val 119219"/>
          </a:avLst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lIns="36000" tIns="36000" rIns="36000" bIns="3600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②シート保護の解除を選択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8"/>
  <sheetViews>
    <sheetView showZeros="0" tabSelected="1" view="pageBreakPreview" topLeftCell="A4" zoomScaleNormal="100" zoomScaleSheetLayoutView="100" workbookViewId="0">
      <selection activeCell="B4" sqref="B4:C4"/>
    </sheetView>
  </sheetViews>
  <sheetFormatPr defaultRowHeight="24" customHeight="1"/>
  <cols>
    <col min="1" max="1" width="8.625" style="2" customWidth="1"/>
    <col min="2" max="2" width="10.625" style="2" customWidth="1"/>
    <col min="3" max="3" width="18.625" style="2" customWidth="1"/>
    <col min="4" max="4" width="10.625" style="2" customWidth="1"/>
    <col min="5" max="5" width="40.625" style="2" customWidth="1"/>
    <col min="6" max="6" width="6.75" customWidth="1"/>
    <col min="14" max="14" width="18.75" customWidth="1"/>
  </cols>
  <sheetData>
    <row r="1" spans="1:7" ht="13.5" customHeight="1">
      <c r="A1" s="43" t="s">
        <v>80</v>
      </c>
    </row>
    <row r="2" spans="1:7" ht="18" customHeight="1">
      <c r="A2" s="58" t="s">
        <v>36</v>
      </c>
      <c r="B2" s="58"/>
      <c r="C2" s="58"/>
      <c r="D2" s="58"/>
      <c r="E2" s="58"/>
      <c r="G2" t="s">
        <v>66</v>
      </c>
    </row>
    <row r="3" spans="1:7" ht="18" customHeight="1">
      <c r="A3" s="59"/>
      <c r="B3" s="59"/>
      <c r="C3" s="59"/>
      <c r="D3" s="59"/>
      <c r="E3" s="59"/>
      <c r="G3" t="s">
        <v>67</v>
      </c>
    </row>
    <row r="4" spans="1:7" ht="24" customHeight="1">
      <c r="A4" s="23" t="s">
        <v>55</v>
      </c>
      <c r="B4" s="60" t="s">
        <v>76</v>
      </c>
      <c r="C4" s="61"/>
      <c r="D4" s="23" t="s">
        <v>37</v>
      </c>
      <c r="E4" s="30" t="s">
        <v>57</v>
      </c>
      <c r="G4" t="s">
        <v>83</v>
      </c>
    </row>
    <row r="5" spans="1:7" ht="24" customHeight="1">
      <c r="A5" s="46" t="s">
        <v>56</v>
      </c>
      <c r="B5" s="5" t="s">
        <v>60</v>
      </c>
      <c r="C5" s="25" t="str">
        <f ca="1">IFERROR(INDIRECT("'"&amp;$A5&amp;"'!b6"),"")</f>
        <v>創意工夫</v>
      </c>
      <c r="D5" s="7" t="s">
        <v>59</v>
      </c>
      <c r="E5" s="26" t="str">
        <f ca="1">IFERROR(INDIRECT("'"&amp;$A5&amp;"'!e6"),"")</f>
        <v>安全衛生関係</v>
      </c>
      <c r="G5" t="s">
        <v>72</v>
      </c>
    </row>
    <row r="6" spans="1:7" ht="24" customHeight="1">
      <c r="A6" s="47"/>
      <c r="B6" s="24" t="s">
        <v>39</v>
      </c>
      <c r="C6" s="49" t="str">
        <f ca="1">IFERROR(INDIRECT("'"&amp;$A5&amp;"'!b８")&amp;"　"&amp;INDIRECT("'"&amp;$A5&amp;"'!b10"),"")</f>
        <v>測量・位置出しにおける工夫　</v>
      </c>
      <c r="D6" s="50"/>
      <c r="E6" s="51"/>
      <c r="G6" t="s">
        <v>68</v>
      </c>
    </row>
    <row r="7" spans="1:7" ht="24" customHeight="1">
      <c r="A7" s="47"/>
      <c r="B7" s="52">
        <f ca="1">IFERROR(INDIRECT("'"&amp;$A5&amp;"'!a11"),"")</f>
        <v>0</v>
      </c>
      <c r="C7" s="53"/>
      <c r="D7" s="53"/>
      <c r="E7" s="54"/>
    </row>
    <row r="8" spans="1:7" ht="24" customHeight="1">
      <c r="A8" s="48"/>
      <c r="B8" s="55"/>
      <c r="C8" s="56"/>
      <c r="D8" s="56"/>
      <c r="E8" s="57"/>
    </row>
    <row r="9" spans="1:7" ht="24" customHeight="1">
      <c r="A9" s="46" t="s">
        <v>58</v>
      </c>
      <c r="B9" s="5" t="s">
        <v>60</v>
      </c>
      <c r="C9" s="25">
        <f ca="1">IFERROR(INDIRECT("'"&amp;$A9&amp;"'!b6"),"")</f>
        <v>0</v>
      </c>
      <c r="D9" s="7" t="s">
        <v>59</v>
      </c>
      <c r="E9" s="26">
        <f ca="1">IFERROR(INDIRECT("'"&amp;$A9&amp;"'!e6"),"")</f>
        <v>0</v>
      </c>
    </row>
    <row r="10" spans="1:7" ht="24" customHeight="1">
      <c r="A10" s="47"/>
      <c r="B10" s="24" t="s">
        <v>39</v>
      </c>
      <c r="C10" s="49" t="str">
        <f ca="1">IFERROR(INDIRECT("'"&amp;$A9&amp;"'!b８")&amp;"　"&amp;INDIRECT("'"&amp;$A9&amp;"'!b10"),"")</f>
        <v>　</v>
      </c>
      <c r="D10" s="50"/>
      <c r="E10" s="51"/>
    </row>
    <row r="11" spans="1:7" ht="24" customHeight="1">
      <c r="A11" s="47"/>
      <c r="B11" s="52">
        <f ca="1">IFERROR(INDIRECT("'"&amp;$A9&amp;"'!a11"),"")</f>
        <v>0</v>
      </c>
      <c r="C11" s="53"/>
      <c r="D11" s="53"/>
      <c r="E11" s="54"/>
    </row>
    <row r="12" spans="1:7" ht="24" customHeight="1">
      <c r="A12" s="48"/>
      <c r="B12" s="55"/>
      <c r="C12" s="56"/>
      <c r="D12" s="56"/>
      <c r="E12" s="57"/>
    </row>
    <row r="13" spans="1:7" ht="24" customHeight="1">
      <c r="A13" s="46" t="s">
        <v>61</v>
      </c>
      <c r="B13" s="5" t="s">
        <v>60</v>
      </c>
      <c r="C13" s="25">
        <f ca="1">IFERROR(INDIRECT("'"&amp;$A13&amp;"'!b6"),"")</f>
        <v>0</v>
      </c>
      <c r="D13" s="7" t="s">
        <v>59</v>
      </c>
      <c r="E13" s="26">
        <f ca="1">IFERROR(INDIRECT("'"&amp;$A13&amp;"'!e6"),"")</f>
        <v>0</v>
      </c>
    </row>
    <row r="14" spans="1:7" ht="24" customHeight="1">
      <c r="A14" s="47"/>
      <c r="B14" s="24" t="s">
        <v>39</v>
      </c>
      <c r="C14" s="49" t="str">
        <f ca="1">IFERROR(INDIRECT("'"&amp;$A13&amp;"'!b８")&amp;"　"&amp;INDIRECT("'"&amp;$A13&amp;"'!b10"),"")</f>
        <v>　</v>
      </c>
      <c r="D14" s="50"/>
      <c r="E14" s="51"/>
    </row>
    <row r="15" spans="1:7" ht="24" customHeight="1">
      <c r="A15" s="47"/>
      <c r="B15" s="52">
        <f ca="1">IFERROR(INDIRECT("'"&amp;$A13&amp;"'!a11"),"")</f>
        <v>0</v>
      </c>
      <c r="C15" s="53"/>
      <c r="D15" s="53"/>
      <c r="E15" s="54"/>
    </row>
    <row r="16" spans="1:7" ht="24" customHeight="1">
      <c r="A16" s="48"/>
      <c r="B16" s="55"/>
      <c r="C16" s="56"/>
      <c r="D16" s="56"/>
      <c r="E16" s="57"/>
    </row>
    <row r="17" spans="1:7" ht="24" customHeight="1">
      <c r="A17" s="46" t="s">
        <v>62</v>
      </c>
      <c r="B17" s="5" t="s">
        <v>60</v>
      </c>
      <c r="C17" s="25">
        <f ca="1">IFERROR(INDIRECT("'"&amp;$A17&amp;"'!b6"),"")</f>
        <v>0</v>
      </c>
      <c r="D17" s="7" t="s">
        <v>59</v>
      </c>
      <c r="E17" s="26">
        <f ca="1">IFERROR(INDIRECT("'"&amp;$A17&amp;"'!e6"),"")</f>
        <v>0</v>
      </c>
    </row>
    <row r="18" spans="1:7" ht="24" customHeight="1">
      <c r="A18" s="47"/>
      <c r="B18" s="24" t="s">
        <v>39</v>
      </c>
      <c r="C18" s="49" t="str">
        <f ca="1">IFERROR(INDIRECT("'"&amp;$A17&amp;"'!b８")&amp;"　"&amp;INDIRECT("'"&amp;$A17&amp;"'!b10"),"")</f>
        <v>　</v>
      </c>
      <c r="D18" s="50"/>
      <c r="E18" s="51"/>
    </row>
    <row r="19" spans="1:7" ht="24" customHeight="1">
      <c r="A19" s="47"/>
      <c r="B19" s="52">
        <f ca="1">IFERROR(INDIRECT("'"&amp;$A17&amp;"'!a11"),"")</f>
        <v>0</v>
      </c>
      <c r="C19" s="53"/>
      <c r="D19" s="53"/>
      <c r="E19" s="54"/>
    </row>
    <row r="20" spans="1:7" ht="24" customHeight="1">
      <c r="A20" s="48"/>
      <c r="B20" s="55"/>
      <c r="C20" s="56"/>
      <c r="D20" s="56"/>
      <c r="E20" s="57"/>
    </row>
    <row r="21" spans="1:7" ht="24" customHeight="1">
      <c r="A21" s="46" t="s">
        <v>63</v>
      </c>
      <c r="B21" s="5" t="s">
        <v>60</v>
      </c>
      <c r="C21" s="25">
        <f ca="1">IFERROR(INDIRECT("'"&amp;$A21&amp;"'!b6"),"")</f>
        <v>0</v>
      </c>
      <c r="D21" s="7" t="s">
        <v>59</v>
      </c>
      <c r="E21" s="26">
        <f ca="1">IFERROR(INDIRECT("'"&amp;$A21&amp;"'!e6"),"")</f>
        <v>0</v>
      </c>
    </row>
    <row r="22" spans="1:7" ht="24" customHeight="1">
      <c r="A22" s="47"/>
      <c r="B22" s="24" t="s">
        <v>39</v>
      </c>
      <c r="C22" s="49" t="str">
        <f ca="1">IFERROR(INDIRECT("'"&amp;$A21&amp;"'!b８")&amp;"　"&amp;INDIRECT("'"&amp;$A21&amp;"'!b10"),"")</f>
        <v>　</v>
      </c>
      <c r="D22" s="50"/>
      <c r="E22" s="51"/>
    </row>
    <row r="23" spans="1:7" ht="24" customHeight="1">
      <c r="A23" s="47"/>
      <c r="B23" s="52">
        <f ca="1">IFERROR(INDIRECT("'"&amp;$A21&amp;"'!a11"),"")</f>
        <v>0</v>
      </c>
      <c r="C23" s="53"/>
      <c r="D23" s="53"/>
      <c r="E23" s="54"/>
      <c r="G23" t="s">
        <v>73</v>
      </c>
    </row>
    <row r="24" spans="1:7" ht="24" customHeight="1">
      <c r="A24" s="48"/>
      <c r="B24" s="55"/>
      <c r="C24" s="56"/>
      <c r="D24" s="56"/>
      <c r="E24" s="57"/>
    </row>
    <row r="25" spans="1:7" ht="24" customHeight="1">
      <c r="A25" s="46" t="s">
        <v>64</v>
      </c>
      <c r="B25" s="5" t="s">
        <v>60</v>
      </c>
      <c r="C25" s="25">
        <f ca="1">IFERROR(INDIRECT("'"&amp;$A25&amp;"'!b6"),"")</f>
        <v>0</v>
      </c>
      <c r="D25" s="7" t="s">
        <v>59</v>
      </c>
      <c r="E25" s="26">
        <f ca="1">IFERROR(INDIRECT("'"&amp;$A25&amp;"'!e6"),"")</f>
        <v>0</v>
      </c>
    </row>
    <row r="26" spans="1:7" ht="24" customHeight="1">
      <c r="A26" s="47"/>
      <c r="B26" s="24" t="s">
        <v>39</v>
      </c>
      <c r="C26" s="49" t="str">
        <f ca="1">IFERROR(INDIRECT("'"&amp;$A25&amp;"'!b８")&amp;"　"&amp;INDIRECT("'"&amp;$A25&amp;"'!b10"),"")</f>
        <v>　</v>
      </c>
      <c r="D26" s="50"/>
      <c r="E26" s="51"/>
    </row>
    <row r="27" spans="1:7" ht="24" customHeight="1">
      <c r="A27" s="47"/>
      <c r="B27" s="52">
        <f ca="1">IFERROR(INDIRECT("'"&amp;$A25&amp;"'!a11"),"")</f>
        <v>0</v>
      </c>
      <c r="C27" s="53"/>
      <c r="D27" s="53"/>
      <c r="E27" s="54"/>
    </row>
    <row r="28" spans="1:7" ht="24" customHeight="1">
      <c r="A28" s="48"/>
      <c r="B28" s="55"/>
      <c r="C28" s="56"/>
      <c r="D28" s="56"/>
      <c r="E28" s="57"/>
    </row>
    <row r="29" spans="1:7" ht="24" customHeight="1">
      <c r="A29" s="46" t="s">
        <v>65</v>
      </c>
      <c r="B29" s="5" t="s">
        <v>60</v>
      </c>
      <c r="C29" s="25">
        <f ca="1">IFERROR(INDIRECT("'"&amp;$A29&amp;"'!b6"),"")</f>
        <v>0</v>
      </c>
      <c r="D29" s="7" t="s">
        <v>59</v>
      </c>
      <c r="E29" s="26">
        <f ca="1">IFERROR(INDIRECT("'"&amp;$A29&amp;"'!e6"),"")</f>
        <v>0</v>
      </c>
    </row>
    <row r="30" spans="1:7" ht="24" customHeight="1">
      <c r="A30" s="47"/>
      <c r="B30" s="24" t="s">
        <v>39</v>
      </c>
      <c r="C30" s="49" t="str">
        <f ca="1">IFERROR(INDIRECT("'"&amp;$A29&amp;"'!b８")&amp;"　"&amp;INDIRECT("'"&amp;$A29&amp;"'!b10"),"")</f>
        <v>　</v>
      </c>
      <c r="D30" s="50"/>
      <c r="E30" s="51"/>
    </row>
    <row r="31" spans="1:7" ht="24" customHeight="1">
      <c r="A31" s="47"/>
      <c r="B31" s="52">
        <f ca="1">IFERROR(INDIRECT("'"&amp;$A29&amp;"'!a11"),"")</f>
        <v>0</v>
      </c>
      <c r="C31" s="53"/>
      <c r="D31" s="53"/>
      <c r="E31" s="54"/>
    </row>
    <row r="32" spans="1:7" ht="24" customHeight="1">
      <c r="A32" s="48"/>
      <c r="B32" s="55"/>
      <c r="C32" s="56"/>
      <c r="D32" s="56"/>
      <c r="E32" s="57"/>
    </row>
    <row r="33" spans="1:5" ht="24" customHeight="1">
      <c r="A33" s="46" t="s">
        <v>84</v>
      </c>
      <c r="B33" s="5" t="s">
        <v>60</v>
      </c>
      <c r="C33" s="25">
        <f ca="1">IFERROR(INDIRECT("'"&amp;$A33&amp;"'!b6"),"")</f>
        <v>0</v>
      </c>
      <c r="D33" s="7" t="s">
        <v>59</v>
      </c>
      <c r="E33" s="26">
        <f ca="1">IFERROR(INDIRECT("'"&amp;$A33&amp;"'!e6"),"")</f>
        <v>0</v>
      </c>
    </row>
    <row r="34" spans="1:5" ht="24" customHeight="1">
      <c r="A34" s="47"/>
      <c r="B34" s="24" t="s">
        <v>39</v>
      </c>
      <c r="C34" s="49" t="str">
        <f ca="1">IFERROR(INDIRECT("'"&amp;$A33&amp;"'!b８")&amp;"　"&amp;INDIRECT("'"&amp;$A33&amp;"'!b10"),"")</f>
        <v>　</v>
      </c>
      <c r="D34" s="50"/>
      <c r="E34" s="51"/>
    </row>
    <row r="35" spans="1:5" ht="24" customHeight="1">
      <c r="A35" s="47"/>
      <c r="B35" s="52">
        <f ca="1">IFERROR(INDIRECT("'"&amp;$A33&amp;"'!a11"),"")</f>
        <v>0</v>
      </c>
      <c r="C35" s="53"/>
      <c r="D35" s="53"/>
      <c r="E35" s="54"/>
    </row>
    <row r="36" spans="1:5" ht="24" customHeight="1">
      <c r="A36" s="48"/>
      <c r="B36" s="55"/>
      <c r="C36" s="56"/>
      <c r="D36" s="56"/>
      <c r="E36" s="57"/>
    </row>
    <row r="37" spans="1:5" ht="24" customHeight="1">
      <c r="A37" s="4"/>
      <c r="B37" s="4"/>
      <c r="C37" s="4"/>
      <c r="D37" s="4"/>
      <c r="E37" s="4"/>
    </row>
    <row r="38" spans="1:5" ht="24" customHeight="1">
      <c r="A38" s="4"/>
      <c r="B38" s="4"/>
      <c r="C38" s="4"/>
      <c r="D38" s="4"/>
      <c r="E38" s="4"/>
    </row>
    <row r="39" spans="1:5" ht="24" customHeight="1">
      <c r="A39" s="4"/>
      <c r="B39" s="4"/>
      <c r="C39" s="4"/>
      <c r="D39" s="4"/>
      <c r="E39" s="4"/>
    </row>
    <row r="40" spans="1:5" ht="24" customHeight="1">
      <c r="A40" s="4"/>
      <c r="B40" s="4"/>
      <c r="C40" s="4"/>
      <c r="D40" s="4"/>
      <c r="E40" s="4"/>
    </row>
    <row r="41" spans="1:5" ht="24" customHeight="1">
      <c r="A41" s="4"/>
      <c r="B41" s="4"/>
      <c r="C41" s="4"/>
      <c r="D41" s="4"/>
      <c r="E41" s="4"/>
    </row>
    <row r="42" spans="1:5" ht="24" customHeight="1">
      <c r="A42" s="4"/>
      <c r="B42" s="4"/>
      <c r="C42" s="4"/>
      <c r="D42" s="4"/>
      <c r="E42" s="4"/>
    </row>
    <row r="43" spans="1:5" ht="24" customHeight="1">
      <c r="A43" s="4"/>
      <c r="B43" s="4"/>
      <c r="C43" s="4"/>
      <c r="D43" s="4"/>
      <c r="E43" s="4"/>
    </row>
    <row r="44" spans="1:5" ht="24" customHeight="1">
      <c r="A44" s="4"/>
      <c r="B44" s="4"/>
      <c r="C44" s="4"/>
      <c r="D44" s="4"/>
      <c r="E44" s="4"/>
    </row>
    <row r="45" spans="1:5" ht="24" customHeight="1">
      <c r="A45" s="4"/>
      <c r="B45" s="4"/>
      <c r="C45" s="4"/>
      <c r="D45" s="4"/>
      <c r="E45" s="4"/>
    </row>
    <row r="46" spans="1:5" ht="24" customHeight="1">
      <c r="A46" s="4"/>
      <c r="B46" s="4"/>
      <c r="C46" s="4"/>
      <c r="D46" s="4"/>
      <c r="E46" s="4"/>
    </row>
    <row r="47" spans="1:5" ht="24" customHeight="1">
      <c r="A47" s="4"/>
      <c r="B47" s="4"/>
      <c r="C47" s="4"/>
      <c r="D47" s="4"/>
      <c r="E47" s="4"/>
    </row>
    <row r="48" spans="1:5" ht="24" customHeight="1">
      <c r="A48" s="4"/>
      <c r="B48" s="4"/>
      <c r="C48" s="4"/>
      <c r="D48" s="4"/>
      <c r="E48" s="4"/>
    </row>
  </sheetData>
  <sheetProtection sheet="1" objects="1" scenarios="1" selectLockedCells="1"/>
  <mergeCells count="26">
    <mergeCell ref="A33:A36"/>
    <mergeCell ref="C34:E34"/>
    <mergeCell ref="B35:E36"/>
    <mergeCell ref="A25:A28"/>
    <mergeCell ref="C26:E26"/>
    <mergeCell ref="B27:E28"/>
    <mergeCell ref="A29:A32"/>
    <mergeCell ref="C30:E30"/>
    <mergeCell ref="B31:E32"/>
    <mergeCell ref="A17:A20"/>
    <mergeCell ref="C18:E18"/>
    <mergeCell ref="B19:E20"/>
    <mergeCell ref="A21:A24"/>
    <mergeCell ref="C22:E22"/>
    <mergeCell ref="B23:E24"/>
    <mergeCell ref="A13:A16"/>
    <mergeCell ref="C14:E14"/>
    <mergeCell ref="B15:E16"/>
    <mergeCell ref="A2:E3"/>
    <mergeCell ref="B4:C4"/>
    <mergeCell ref="B7:E8"/>
    <mergeCell ref="A5:A8"/>
    <mergeCell ref="A9:A12"/>
    <mergeCell ref="B11:E12"/>
    <mergeCell ref="C6:E6"/>
    <mergeCell ref="C10:E10"/>
  </mergeCells>
  <phoneticPr fontId="1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2"/>
  <sheetViews>
    <sheetView showZeros="0" view="pageBreakPreview" zoomScaleNormal="100" zoomScaleSheetLayoutView="100" workbookViewId="0">
      <selection activeCell="B6" sqref="B6:C7"/>
    </sheetView>
  </sheetViews>
  <sheetFormatPr defaultRowHeight="13.5"/>
  <cols>
    <col min="1" max="1" width="12.625" style="2" customWidth="1"/>
    <col min="2" max="2" width="4.625" style="2" customWidth="1"/>
    <col min="3" max="3" width="14.625" style="2" customWidth="1"/>
    <col min="4" max="4" width="12.625" style="2" customWidth="1"/>
    <col min="5" max="5" width="35.625" style="2" customWidth="1"/>
    <col min="6" max="6" width="8.625" style="2" customWidth="1"/>
    <col min="8" max="8" width="11.625" customWidth="1"/>
    <col min="9" max="9" width="15.375" customWidth="1"/>
    <col min="10" max="10" width="39.5" customWidth="1"/>
  </cols>
  <sheetData>
    <row r="1" spans="1:21" ht="13.5" customHeight="1">
      <c r="A1" s="58" t="s">
        <v>53</v>
      </c>
      <c r="B1" s="58"/>
      <c r="C1" s="58"/>
      <c r="D1" s="58"/>
      <c r="E1" s="58"/>
      <c r="F1" s="58"/>
      <c r="H1" s="27" t="s">
        <v>1</v>
      </c>
      <c r="I1" s="27" t="s">
        <v>2</v>
      </c>
      <c r="J1" s="27" t="s">
        <v>3</v>
      </c>
      <c r="K1" s="63" t="s">
        <v>42</v>
      </c>
      <c r="L1" s="63"/>
      <c r="M1" s="63"/>
      <c r="N1" s="1"/>
    </row>
    <row r="2" spans="1:21" ht="13.5" customHeight="1">
      <c r="A2" s="58"/>
      <c r="B2" s="58"/>
      <c r="C2" s="58"/>
      <c r="D2" s="58"/>
      <c r="E2" s="58"/>
      <c r="F2" s="58"/>
      <c r="H2" s="28" t="s">
        <v>4</v>
      </c>
      <c r="I2" s="28" t="s">
        <v>5</v>
      </c>
      <c r="J2" s="28" t="s">
        <v>7</v>
      </c>
      <c r="K2" s="1" t="s">
        <v>38</v>
      </c>
      <c r="L2" s="1" t="s">
        <v>0</v>
      </c>
      <c r="M2" s="1" t="s">
        <v>39</v>
      </c>
      <c r="N2" s="1">
        <f>IF(E6=I2,1,IF(E6=I5,2,IF(E6=I11,3,IF(E6=I15,4,IF(E6=I19,5,IF(E6=I25,6,IF(E6=I27,7,"")))))))</f>
        <v>5</v>
      </c>
      <c r="O2">
        <v>1</v>
      </c>
      <c r="P2">
        <v>2</v>
      </c>
      <c r="Q2">
        <v>3</v>
      </c>
      <c r="R2">
        <v>4</v>
      </c>
      <c r="S2">
        <v>5</v>
      </c>
      <c r="T2">
        <v>6</v>
      </c>
      <c r="U2">
        <v>7</v>
      </c>
    </row>
    <row r="3" spans="1:21">
      <c r="A3" s="59"/>
      <c r="B3" s="59"/>
      <c r="C3" s="59"/>
      <c r="D3" s="59"/>
      <c r="E3" s="59"/>
      <c r="F3" s="59"/>
      <c r="H3" s="62" t="s">
        <v>69</v>
      </c>
      <c r="I3" s="28"/>
      <c r="J3" s="28" t="s">
        <v>8</v>
      </c>
      <c r="K3" t="str">
        <f>H2</f>
        <v>創意工夫</v>
      </c>
      <c r="L3" t="str">
        <f>IF($B$6=$H$2,I2,IF($B$6=$H$27,I27,""))</f>
        <v>準備・後片付け</v>
      </c>
      <c r="M3" t="str">
        <f>HLOOKUP($N$2,$O$2:$U$8,2)</f>
        <v>労働災害防止協会指針に基づく安全衛生教育</v>
      </c>
      <c r="O3" t="str">
        <f>J2</f>
        <v>測量・位置出しにおける工夫</v>
      </c>
      <c r="P3" t="str">
        <f>J5</f>
        <v>施工に伴う機械、器具、工具、装置類</v>
      </c>
      <c r="Q3" t="str">
        <f>J11</f>
        <v>計測、集計、管理図等に関する工夫</v>
      </c>
      <c r="R3" t="str">
        <f>J15</f>
        <v>集計ソフト等の活用と工夫</v>
      </c>
      <c r="S3" t="str">
        <f t="shared" ref="S3:S7" si="0">J19</f>
        <v>労働災害防止協会指針に基づく安全衛生教育</v>
      </c>
      <c r="T3" t="str">
        <f>J25</f>
        <v>NETIS登録技術を活用した施工</v>
      </c>
      <c r="U3" t="str">
        <f>J27</f>
        <v>周辺環境への配慮</v>
      </c>
    </row>
    <row r="4" spans="1:21">
      <c r="A4" s="64" t="s">
        <v>41</v>
      </c>
      <c r="B4" s="74" t="str">
        <f>提案一覧!E4</f>
        <v>○○工事</v>
      </c>
      <c r="C4" s="75"/>
      <c r="D4" s="75"/>
      <c r="E4" s="75"/>
      <c r="F4" s="68" t="str">
        <f ca="1">RIGHT(CELL("filename",A1),LEN(CELL("filename",A1))-FIND("]",CELL("filename",A1)))</f>
        <v>提案(1)</v>
      </c>
      <c r="H4" s="62"/>
      <c r="I4" s="29"/>
      <c r="J4" s="29" t="s">
        <v>10</v>
      </c>
      <c r="K4" t="str">
        <f>H27</f>
        <v>社会性等</v>
      </c>
      <c r="L4" t="str">
        <f>IF($B$6=$H$2,I5,"")</f>
        <v>施工関係</v>
      </c>
      <c r="M4" t="str">
        <f>HLOOKUP($N$2,$O$2:$U$8,3)</f>
        <v>安全施設・仮設備の配慮</v>
      </c>
      <c r="O4" t="str">
        <f t="shared" ref="O4" si="1">J3</f>
        <v>現地調査方法の工夫</v>
      </c>
      <c r="P4" t="str">
        <f t="shared" ref="P4:P8" si="2">J6</f>
        <v>二次製品、代替製品の利用</v>
      </c>
      <c r="Q4" t="str">
        <f t="shared" ref="Q4:Q6" si="3">J12</f>
        <v>管理ソフト等の活用と工夫</v>
      </c>
      <c r="R4" t="str">
        <f t="shared" ref="R4:R6" si="4">J16</f>
        <v>施工上の品質向上に関する工夫</v>
      </c>
      <c r="S4" t="str">
        <f t="shared" si="0"/>
        <v>安全施設・仮設備の配慮</v>
      </c>
      <c r="T4" t="str">
        <f>J26</f>
        <v>その他</v>
      </c>
      <c r="U4" t="str">
        <f>J28</f>
        <v>現場環境の地域への調和</v>
      </c>
    </row>
    <row r="5" spans="1:21">
      <c r="A5" s="65"/>
      <c r="B5" s="76"/>
      <c r="C5" s="77"/>
      <c r="D5" s="77"/>
      <c r="E5" s="77"/>
      <c r="F5" s="69"/>
      <c r="H5" s="62"/>
      <c r="I5" s="28" t="s">
        <v>6</v>
      </c>
      <c r="J5" s="28" t="s">
        <v>18</v>
      </c>
      <c r="L5" t="str">
        <f>IF($B$6=$H$2,I11,"")</f>
        <v>施工管理関係</v>
      </c>
      <c r="M5" t="str">
        <f>HLOOKUP($N$2,$O$2:$U$8,4)</f>
        <v>安全教育・講習会・パトロールの工夫</v>
      </c>
      <c r="O5" t="str">
        <f>J4</f>
        <v>その他</v>
      </c>
      <c r="P5" t="str">
        <f t="shared" si="2"/>
        <v>施工方法の工夫</v>
      </c>
      <c r="Q5" t="str">
        <f t="shared" si="3"/>
        <v>ICTを活用した施工</v>
      </c>
      <c r="R5" t="str">
        <f t="shared" si="4"/>
        <v>検査・試験・品質記録に関する工夫</v>
      </c>
      <c r="S5" t="str">
        <f t="shared" si="0"/>
        <v>安全教育・講習会・パトロールの工夫</v>
      </c>
      <c r="U5" t="str">
        <f>J29</f>
        <v>地域住民とのコミュニケーション</v>
      </c>
    </row>
    <row r="6" spans="1:21">
      <c r="A6" s="66" t="s">
        <v>40</v>
      </c>
      <c r="B6" s="78" t="s">
        <v>71</v>
      </c>
      <c r="C6" s="71"/>
      <c r="D6" s="64" t="s">
        <v>2</v>
      </c>
      <c r="E6" s="70" t="s">
        <v>75</v>
      </c>
      <c r="F6" s="71"/>
      <c r="H6" s="28"/>
      <c r="I6" s="28"/>
      <c r="J6" s="28" t="s">
        <v>19</v>
      </c>
      <c r="L6" t="str">
        <f>IF($B$6=$H$2,I15,"")</f>
        <v>品質関係</v>
      </c>
      <c r="M6" t="str">
        <f>HLOOKUP($N$2,$O$2:$U$8,5)</f>
        <v>作業環境の改善</v>
      </c>
      <c r="P6" t="str">
        <f t="shared" si="2"/>
        <v>施工環境の改善</v>
      </c>
      <c r="Q6" t="str">
        <f t="shared" si="3"/>
        <v>その他</v>
      </c>
      <c r="R6" t="str">
        <f t="shared" si="4"/>
        <v>その他</v>
      </c>
      <c r="S6" t="str">
        <f t="shared" si="0"/>
        <v>作業環境の改善</v>
      </c>
      <c r="U6" t="str">
        <f>J30</f>
        <v>ボランティアの実施</v>
      </c>
    </row>
    <row r="7" spans="1:21">
      <c r="A7" s="67"/>
      <c r="B7" s="79"/>
      <c r="C7" s="73"/>
      <c r="D7" s="65"/>
      <c r="E7" s="72"/>
      <c r="F7" s="73"/>
      <c r="H7" s="28"/>
      <c r="I7" s="28"/>
      <c r="J7" s="28" t="s">
        <v>11</v>
      </c>
      <c r="L7" t="str">
        <f>IF($B$6=$H$2,I19,"")</f>
        <v>安全衛生関係</v>
      </c>
      <c r="M7" t="str">
        <f>HLOOKUP($N$2,$O$2:$U$8,6)</f>
        <v>交通事故防止の工夫</v>
      </c>
      <c r="P7" t="str">
        <f t="shared" si="2"/>
        <v>仮設計画の工夫</v>
      </c>
      <c r="S7" t="str">
        <f t="shared" si="0"/>
        <v>交通事故防止の工夫</v>
      </c>
      <c r="U7" t="str">
        <f t="shared" ref="U7:U8" si="5">J31</f>
        <v>災害時等の地域への援助・救援活動</v>
      </c>
    </row>
    <row r="8" spans="1:21">
      <c r="A8" s="64" t="s">
        <v>39</v>
      </c>
      <c r="B8" s="78" t="s">
        <v>7</v>
      </c>
      <c r="C8" s="70"/>
      <c r="D8" s="70"/>
      <c r="E8" s="70"/>
      <c r="F8" s="71"/>
      <c r="H8" s="28"/>
      <c r="I8" s="28"/>
      <c r="J8" s="28" t="s">
        <v>12</v>
      </c>
      <c r="L8" t="str">
        <f>IF($B$6=$H$2,I25,"")</f>
        <v>その他</v>
      </c>
      <c r="M8" t="str">
        <f>HLOOKUP($N$2,$O$2:$U$8,7)</f>
        <v>その他</v>
      </c>
      <c r="P8" t="str">
        <f t="shared" si="2"/>
        <v>その他</v>
      </c>
      <c r="S8" t="str">
        <f>J24</f>
        <v>その他</v>
      </c>
      <c r="U8" t="str">
        <f t="shared" si="5"/>
        <v>その他</v>
      </c>
    </row>
    <row r="9" spans="1:21">
      <c r="A9" s="65"/>
      <c r="B9" s="79"/>
      <c r="C9" s="72"/>
      <c r="D9" s="72"/>
      <c r="E9" s="72"/>
      <c r="F9" s="73"/>
      <c r="H9" s="28"/>
      <c r="I9" s="28"/>
      <c r="J9" s="28" t="s">
        <v>13</v>
      </c>
    </row>
    <row r="10" spans="1:21">
      <c r="A10" s="3" t="s">
        <v>43</v>
      </c>
      <c r="B10" s="70"/>
      <c r="C10" s="70"/>
      <c r="D10" s="70"/>
      <c r="E10" s="70"/>
      <c r="F10" s="71"/>
      <c r="H10" s="28"/>
      <c r="I10" s="29"/>
      <c r="J10" s="29" t="s">
        <v>10</v>
      </c>
    </row>
    <row r="11" spans="1:21">
      <c r="A11" s="85"/>
      <c r="B11" s="86"/>
      <c r="C11" s="86"/>
      <c r="D11" s="86"/>
      <c r="E11" s="86"/>
      <c r="F11" s="87"/>
      <c r="H11" s="28"/>
      <c r="I11" s="28" t="s">
        <v>15</v>
      </c>
      <c r="J11" s="28" t="s">
        <v>17</v>
      </c>
    </row>
    <row r="12" spans="1:21">
      <c r="A12" s="85"/>
      <c r="B12" s="86"/>
      <c r="C12" s="86"/>
      <c r="D12" s="86"/>
      <c r="E12" s="86"/>
      <c r="F12" s="87"/>
      <c r="H12" s="28"/>
      <c r="I12" s="28"/>
      <c r="J12" s="28" t="s">
        <v>16</v>
      </c>
    </row>
    <row r="13" spans="1:21">
      <c r="A13" s="85"/>
      <c r="B13" s="86"/>
      <c r="C13" s="86"/>
      <c r="D13" s="86"/>
      <c r="E13" s="86"/>
      <c r="F13" s="87"/>
      <c r="H13" s="28"/>
      <c r="I13" s="28"/>
      <c r="J13" s="28" t="s">
        <v>20</v>
      </c>
    </row>
    <row r="14" spans="1:21">
      <c r="A14" s="85"/>
      <c r="B14" s="86"/>
      <c r="C14" s="86"/>
      <c r="D14" s="86"/>
      <c r="E14" s="86"/>
      <c r="F14" s="87"/>
      <c r="H14" s="28"/>
      <c r="I14" s="29"/>
      <c r="J14" s="29" t="s">
        <v>21</v>
      </c>
    </row>
    <row r="15" spans="1:21">
      <c r="A15" s="85"/>
      <c r="B15" s="86"/>
      <c r="C15" s="86"/>
      <c r="D15" s="86"/>
      <c r="E15" s="86"/>
      <c r="F15" s="87"/>
      <c r="H15" s="28"/>
      <c r="I15" s="28" t="s">
        <v>14</v>
      </c>
      <c r="J15" s="28" t="s">
        <v>22</v>
      </c>
    </row>
    <row r="16" spans="1:21">
      <c r="A16" s="88"/>
      <c r="B16" s="89"/>
      <c r="C16" s="89"/>
      <c r="D16" s="89"/>
      <c r="E16" s="89"/>
      <c r="F16" s="90"/>
      <c r="H16" s="28"/>
      <c r="I16" s="28"/>
      <c r="J16" s="28" t="s">
        <v>24</v>
      </c>
    </row>
    <row r="17" spans="1:10">
      <c r="A17" s="38" t="s">
        <v>44</v>
      </c>
      <c r="B17" s="31"/>
      <c r="C17" s="32"/>
      <c r="D17" s="32"/>
      <c r="E17" s="32"/>
      <c r="F17" s="33"/>
      <c r="H17" s="28"/>
      <c r="I17" s="28"/>
      <c r="J17" s="28" t="s">
        <v>23</v>
      </c>
    </row>
    <row r="18" spans="1:10">
      <c r="A18" s="34"/>
      <c r="B18" s="32"/>
      <c r="C18" s="32"/>
      <c r="D18" s="32"/>
      <c r="E18" s="32"/>
      <c r="F18" s="33"/>
      <c r="H18" s="28"/>
      <c r="I18" s="29"/>
      <c r="J18" s="29" t="s">
        <v>10</v>
      </c>
    </row>
    <row r="19" spans="1:10">
      <c r="A19" s="34"/>
      <c r="B19" s="32"/>
      <c r="C19" s="32"/>
      <c r="D19" s="32"/>
      <c r="E19" s="32"/>
      <c r="F19" s="33"/>
      <c r="H19" s="28"/>
      <c r="I19" s="28" t="s">
        <v>25</v>
      </c>
      <c r="J19" s="40" t="s">
        <v>74</v>
      </c>
    </row>
    <row r="20" spans="1:10">
      <c r="A20" s="34"/>
      <c r="B20" s="32"/>
      <c r="C20" s="32"/>
      <c r="D20" s="32"/>
      <c r="E20" s="32"/>
      <c r="F20" s="33"/>
      <c r="H20" s="39"/>
      <c r="I20" s="39"/>
      <c r="J20" s="28" t="s">
        <v>26</v>
      </c>
    </row>
    <row r="21" spans="1:10">
      <c r="A21" s="34"/>
      <c r="B21" s="32"/>
      <c r="C21" s="32"/>
      <c r="D21" s="32"/>
      <c r="E21" s="32"/>
      <c r="F21" s="33"/>
      <c r="H21" s="28"/>
      <c r="I21" s="28"/>
      <c r="J21" s="28" t="s">
        <v>27</v>
      </c>
    </row>
    <row r="22" spans="1:10">
      <c r="A22" s="34"/>
      <c r="B22" s="32"/>
      <c r="C22" s="32"/>
      <c r="D22" s="32"/>
      <c r="E22" s="32"/>
      <c r="F22" s="33"/>
      <c r="H22" s="28"/>
      <c r="I22" s="28"/>
      <c r="J22" s="28" t="s">
        <v>28</v>
      </c>
    </row>
    <row r="23" spans="1:10">
      <c r="A23" s="34"/>
      <c r="B23" s="32"/>
      <c r="C23" s="32"/>
      <c r="D23" s="32"/>
      <c r="E23" s="32"/>
      <c r="F23" s="33"/>
      <c r="H23" s="28"/>
      <c r="I23" s="28"/>
      <c r="J23" s="28" t="s">
        <v>29</v>
      </c>
    </row>
    <row r="24" spans="1:10">
      <c r="A24" s="34"/>
      <c r="B24" s="32"/>
      <c r="C24" s="32"/>
      <c r="D24" s="32"/>
      <c r="E24" s="32"/>
      <c r="F24" s="33"/>
      <c r="H24" s="28"/>
      <c r="I24" s="29"/>
      <c r="J24" s="29" t="s">
        <v>9</v>
      </c>
    </row>
    <row r="25" spans="1:10">
      <c r="A25" s="34"/>
      <c r="B25" s="32"/>
      <c r="C25" s="32"/>
      <c r="D25" s="32"/>
      <c r="E25" s="32"/>
      <c r="F25" s="33"/>
      <c r="H25" s="28"/>
      <c r="I25" s="28" t="s">
        <v>10</v>
      </c>
      <c r="J25" s="28" t="s">
        <v>32</v>
      </c>
    </row>
    <row r="26" spans="1:10">
      <c r="A26" s="34"/>
      <c r="B26" s="32"/>
      <c r="C26" s="32"/>
      <c r="D26" s="32"/>
      <c r="E26" s="32"/>
      <c r="F26" s="33"/>
      <c r="H26" s="29"/>
      <c r="I26" s="29"/>
      <c r="J26" s="29" t="s">
        <v>9</v>
      </c>
    </row>
    <row r="27" spans="1:10" ht="13.5" customHeight="1">
      <c r="A27" s="34"/>
      <c r="B27" s="32"/>
      <c r="C27" s="32"/>
      <c r="D27" s="32"/>
      <c r="E27" s="32"/>
      <c r="F27" s="33"/>
      <c r="H27" s="28" t="s">
        <v>30</v>
      </c>
      <c r="I27" s="28" t="s">
        <v>31</v>
      </c>
      <c r="J27" s="28" t="s">
        <v>77</v>
      </c>
    </row>
    <row r="28" spans="1:10" ht="13.5" customHeight="1">
      <c r="A28" s="34"/>
      <c r="B28" s="32"/>
      <c r="C28" s="32"/>
      <c r="D28" s="32"/>
      <c r="E28" s="32"/>
      <c r="F28" s="33"/>
      <c r="H28" s="80" t="s">
        <v>70</v>
      </c>
      <c r="I28" s="28"/>
      <c r="J28" s="28" t="s">
        <v>33</v>
      </c>
    </row>
    <row r="29" spans="1:10">
      <c r="A29" s="34"/>
      <c r="B29" s="32"/>
      <c r="C29" s="32"/>
      <c r="D29" s="32"/>
      <c r="E29" s="32"/>
      <c r="F29" s="33"/>
      <c r="H29" s="80"/>
      <c r="I29" s="28"/>
      <c r="J29" s="28" t="s">
        <v>34</v>
      </c>
    </row>
    <row r="30" spans="1:10">
      <c r="A30" s="34"/>
      <c r="B30" s="32"/>
      <c r="C30" s="32"/>
      <c r="D30" s="32"/>
      <c r="E30" s="32"/>
      <c r="F30" s="33"/>
      <c r="H30" s="80"/>
      <c r="I30" s="28"/>
      <c r="J30" s="28" t="s">
        <v>35</v>
      </c>
    </row>
    <row r="31" spans="1:10">
      <c r="A31" s="34"/>
      <c r="B31" s="32"/>
      <c r="C31" s="32"/>
      <c r="D31" s="32"/>
      <c r="E31" s="32"/>
      <c r="F31" s="33"/>
      <c r="H31" s="28"/>
      <c r="I31" s="28"/>
      <c r="J31" s="28" t="s">
        <v>78</v>
      </c>
    </row>
    <row r="32" spans="1:10">
      <c r="A32" s="34"/>
      <c r="B32" s="32"/>
      <c r="C32" s="32"/>
      <c r="D32" s="32"/>
      <c r="E32" s="32"/>
      <c r="F32" s="33"/>
      <c r="H32" s="29"/>
      <c r="I32" s="29"/>
      <c r="J32" s="29" t="s">
        <v>21</v>
      </c>
    </row>
    <row r="33" spans="1:6">
      <c r="A33" s="34"/>
      <c r="B33" s="32"/>
      <c r="C33" s="32"/>
      <c r="D33" s="32"/>
      <c r="E33" s="32"/>
      <c r="F33" s="33"/>
    </row>
    <row r="34" spans="1:6">
      <c r="A34" s="34"/>
      <c r="B34" s="32"/>
      <c r="C34" s="32"/>
      <c r="D34" s="32"/>
      <c r="E34" s="32"/>
      <c r="F34" s="33"/>
    </row>
    <row r="35" spans="1:6">
      <c r="A35" s="34"/>
      <c r="B35" s="32"/>
      <c r="C35" s="32"/>
      <c r="D35" s="32"/>
      <c r="E35" s="32"/>
      <c r="F35" s="33"/>
    </row>
    <row r="36" spans="1:6">
      <c r="A36" s="34"/>
      <c r="B36" s="32"/>
      <c r="C36" s="32"/>
      <c r="D36" s="32"/>
      <c r="E36" s="32"/>
      <c r="F36" s="33"/>
    </row>
    <row r="37" spans="1:6">
      <c r="A37" s="34"/>
      <c r="B37" s="32"/>
      <c r="C37" s="32"/>
      <c r="D37" s="32"/>
      <c r="E37" s="32"/>
      <c r="F37" s="33"/>
    </row>
    <row r="38" spans="1:6">
      <c r="A38" s="34"/>
      <c r="B38" s="32"/>
      <c r="C38" s="32"/>
      <c r="D38" s="32"/>
      <c r="E38" s="32"/>
      <c r="F38" s="33"/>
    </row>
    <row r="39" spans="1:6">
      <c r="A39" s="34"/>
      <c r="B39" s="32"/>
      <c r="C39" s="32"/>
      <c r="D39" s="32"/>
      <c r="E39" s="32"/>
      <c r="F39" s="33"/>
    </row>
    <row r="40" spans="1:6">
      <c r="A40" s="34"/>
      <c r="B40" s="32"/>
      <c r="C40" s="32"/>
      <c r="D40" s="32"/>
      <c r="E40" s="32"/>
      <c r="F40" s="33"/>
    </row>
    <row r="41" spans="1:6">
      <c r="A41" s="34"/>
      <c r="B41" s="32"/>
      <c r="C41" s="32"/>
      <c r="D41" s="32"/>
      <c r="E41" s="32"/>
      <c r="F41" s="33"/>
    </row>
    <row r="42" spans="1:6">
      <c r="A42" s="34"/>
      <c r="B42" s="32"/>
      <c r="C42" s="32"/>
      <c r="D42" s="32"/>
      <c r="E42" s="32"/>
      <c r="F42" s="33"/>
    </row>
    <row r="43" spans="1:6">
      <c r="A43" s="34"/>
      <c r="B43" s="32"/>
      <c r="C43" s="32"/>
      <c r="D43" s="32"/>
      <c r="E43" s="32"/>
      <c r="F43" s="33"/>
    </row>
    <row r="44" spans="1:6">
      <c r="A44" s="34"/>
      <c r="B44" s="32"/>
      <c r="C44" s="32"/>
      <c r="D44" s="32"/>
      <c r="E44" s="32"/>
      <c r="F44" s="33"/>
    </row>
    <row r="45" spans="1:6">
      <c r="A45" s="34"/>
      <c r="B45" s="32"/>
      <c r="C45" s="32"/>
      <c r="D45" s="32"/>
      <c r="E45" s="32"/>
      <c r="F45" s="33"/>
    </row>
    <row r="46" spans="1:6">
      <c r="A46" s="34"/>
      <c r="B46" s="32"/>
      <c r="C46" s="32"/>
      <c r="D46" s="32"/>
      <c r="E46" s="32"/>
      <c r="F46" s="33"/>
    </row>
    <row r="47" spans="1:6">
      <c r="A47" s="34"/>
      <c r="B47" s="32"/>
      <c r="C47" s="32"/>
      <c r="D47" s="32"/>
      <c r="E47" s="32"/>
      <c r="F47" s="33"/>
    </row>
    <row r="48" spans="1:6">
      <c r="A48" s="34"/>
      <c r="B48" s="32"/>
      <c r="C48" s="32"/>
      <c r="D48" s="32"/>
      <c r="E48" s="32"/>
      <c r="F48" s="33"/>
    </row>
    <row r="49" spans="1:6">
      <c r="A49" s="34"/>
      <c r="B49" s="32"/>
      <c r="C49" s="32"/>
      <c r="D49" s="32"/>
      <c r="E49" s="32"/>
      <c r="F49" s="33"/>
    </row>
    <row r="50" spans="1:6">
      <c r="A50" s="34"/>
      <c r="B50" s="32"/>
      <c r="C50" s="32"/>
      <c r="D50" s="32"/>
      <c r="E50" s="32"/>
      <c r="F50" s="33"/>
    </row>
    <row r="51" spans="1:6">
      <c r="A51" s="34"/>
      <c r="B51" s="32"/>
      <c r="C51" s="32"/>
      <c r="D51" s="32"/>
      <c r="E51" s="32"/>
      <c r="F51" s="33"/>
    </row>
    <row r="52" spans="1:6">
      <c r="A52" s="34"/>
      <c r="B52" s="32"/>
      <c r="C52" s="32"/>
      <c r="D52" s="32"/>
      <c r="E52" s="32"/>
      <c r="F52" s="33"/>
    </row>
    <row r="53" spans="1:6">
      <c r="A53" s="34"/>
      <c r="B53" s="32"/>
      <c r="C53" s="32"/>
      <c r="D53" s="32"/>
      <c r="E53" s="32"/>
      <c r="F53" s="33"/>
    </row>
    <row r="54" spans="1:6">
      <c r="A54" s="35"/>
      <c r="B54" s="36"/>
      <c r="C54" s="36"/>
      <c r="D54" s="36"/>
      <c r="E54" s="36"/>
      <c r="F54" s="37"/>
    </row>
    <row r="55" spans="1:6">
      <c r="A55" s="75" t="s">
        <v>79</v>
      </c>
      <c r="B55" s="75"/>
      <c r="C55" s="75"/>
      <c r="D55" s="75"/>
      <c r="E55" s="75"/>
      <c r="F55" s="75"/>
    </row>
    <row r="56" spans="1:6">
      <c r="A56" s="91"/>
      <c r="B56" s="91"/>
      <c r="C56" s="91"/>
      <c r="D56" s="91"/>
      <c r="E56" s="91"/>
      <c r="F56" s="91"/>
    </row>
    <row r="57" spans="1:6">
      <c r="A57" s="8" t="s">
        <v>54</v>
      </c>
      <c r="B57" s="6"/>
      <c r="C57" s="6"/>
      <c r="D57" s="6"/>
      <c r="E57" s="6"/>
      <c r="F57" s="6"/>
    </row>
    <row r="58" spans="1:6">
      <c r="A58" s="81" t="s">
        <v>82</v>
      </c>
      <c r="B58" s="11" t="s">
        <v>81</v>
      </c>
      <c r="C58" s="12" t="s">
        <v>45</v>
      </c>
      <c r="D58" s="13"/>
      <c r="E58" s="21" t="s">
        <v>49</v>
      </c>
      <c r="F58" s="19"/>
    </row>
    <row r="59" spans="1:6">
      <c r="A59" s="82"/>
      <c r="B59" s="14" t="s">
        <v>81</v>
      </c>
      <c r="C59" s="9" t="s">
        <v>46</v>
      </c>
      <c r="D59" s="15"/>
      <c r="E59" s="10" t="s">
        <v>51</v>
      </c>
      <c r="F59" s="20"/>
    </row>
    <row r="60" spans="1:6">
      <c r="A60" s="10"/>
      <c r="B60" s="14" t="s">
        <v>81</v>
      </c>
      <c r="C60" s="9" t="s">
        <v>47</v>
      </c>
      <c r="D60" s="15"/>
      <c r="E60" s="10"/>
      <c r="F60" s="20"/>
    </row>
    <row r="61" spans="1:6">
      <c r="A61" s="83" t="s">
        <v>52</v>
      </c>
      <c r="B61" s="14" t="s">
        <v>81</v>
      </c>
      <c r="C61" s="9" t="s">
        <v>48</v>
      </c>
      <c r="D61" s="15"/>
      <c r="E61" s="10"/>
      <c r="F61" s="20"/>
    </row>
    <row r="62" spans="1:6">
      <c r="A62" s="84"/>
      <c r="B62" s="16" t="s">
        <v>81</v>
      </c>
      <c r="C62" s="17" t="s">
        <v>50</v>
      </c>
      <c r="D62" s="18"/>
      <c r="E62" s="22"/>
      <c r="F62" s="20"/>
    </row>
  </sheetData>
  <sheetProtection selectLockedCells="1"/>
  <mergeCells count="18">
    <mergeCell ref="A8:A9"/>
    <mergeCell ref="H28:H30"/>
    <mergeCell ref="A58:A59"/>
    <mergeCell ref="A61:A62"/>
    <mergeCell ref="B8:F9"/>
    <mergeCell ref="B10:F10"/>
    <mergeCell ref="A11:F16"/>
    <mergeCell ref="A55:F56"/>
    <mergeCell ref="H3:H5"/>
    <mergeCell ref="K1:M1"/>
    <mergeCell ref="A4:A5"/>
    <mergeCell ref="A6:A7"/>
    <mergeCell ref="D6:D7"/>
    <mergeCell ref="F4:F5"/>
    <mergeCell ref="E6:F7"/>
    <mergeCell ref="A1:F3"/>
    <mergeCell ref="B4:E5"/>
    <mergeCell ref="B6:C7"/>
  </mergeCells>
  <phoneticPr fontId="1"/>
  <dataValidations count="6">
    <dataValidation type="list" allowBlank="1" showInputMessage="1" showErrorMessage="1" sqref="B6">
      <formula1>$K$3:$K$4</formula1>
    </dataValidation>
    <dataValidation type="list" allowBlank="1" showInputMessage="1" showErrorMessage="1" sqref="E6">
      <formula1>$L$3:$L$8</formula1>
    </dataValidation>
    <dataValidation type="list" allowBlank="1" showInputMessage="1" showErrorMessage="1" sqref="B8">
      <formula1>$M$3:$M$8</formula1>
    </dataValidation>
    <dataValidation type="list" allowBlank="1" showInputMessage="1" showErrorMessage="1" sqref="B58:B62">
      <formula1>"□,☑"</formula1>
    </dataValidation>
    <dataValidation type="list" allowBlank="1" showInputMessage="1" showErrorMessage="1" sqref="A58:A59">
      <formula1>"□　採　用,☑　採　用"</formula1>
    </dataValidation>
    <dataValidation type="list" allowBlank="1" showInputMessage="1" showErrorMessage="1" sqref="A61:A62">
      <formula1>"□　不採用,☑　不採用"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  <colBreaks count="1" manualBreakCount="1">
    <brk id="6" max="61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2"/>
  <sheetViews>
    <sheetView showZeros="0" view="pageBreakPreview" zoomScaleNormal="100" zoomScaleSheetLayoutView="100" workbookViewId="0">
      <selection activeCell="B8" sqref="B8:F9"/>
    </sheetView>
  </sheetViews>
  <sheetFormatPr defaultRowHeight="13.5"/>
  <cols>
    <col min="1" max="1" width="12.625" style="2" customWidth="1"/>
    <col min="2" max="2" width="4.625" style="2" customWidth="1"/>
    <col min="3" max="3" width="14.625" style="2" customWidth="1"/>
    <col min="4" max="4" width="12.625" style="2" customWidth="1"/>
    <col min="5" max="5" width="35.625" style="2" customWidth="1"/>
    <col min="6" max="6" width="8.625" style="2" customWidth="1"/>
    <col min="8" max="8" width="11.625" customWidth="1"/>
    <col min="9" max="9" width="15.375" customWidth="1"/>
    <col min="10" max="10" width="39.5" customWidth="1"/>
  </cols>
  <sheetData>
    <row r="1" spans="1:21" ht="13.5" customHeight="1">
      <c r="A1" s="58" t="s">
        <v>53</v>
      </c>
      <c r="B1" s="58"/>
      <c r="C1" s="58"/>
      <c r="D1" s="58"/>
      <c r="E1" s="58"/>
      <c r="F1" s="58"/>
      <c r="H1" s="27" t="s">
        <v>1</v>
      </c>
      <c r="I1" s="27" t="s">
        <v>2</v>
      </c>
      <c r="J1" s="27" t="s">
        <v>3</v>
      </c>
      <c r="K1" s="63" t="s">
        <v>42</v>
      </c>
      <c r="L1" s="63"/>
      <c r="M1" s="63"/>
      <c r="N1" s="42"/>
    </row>
    <row r="2" spans="1:21" ht="13.5" customHeight="1">
      <c r="A2" s="58"/>
      <c r="B2" s="58"/>
      <c r="C2" s="58"/>
      <c r="D2" s="58"/>
      <c r="E2" s="58"/>
      <c r="F2" s="58"/>
      <c r="H2" s="28" t="s">
        <v>4</v>
      </c>
      <c r="I2" s="28" t="s">
        <v>5</v>
      </c>
      <c r="J2" s="28" t="s">
        <v>7</v>
      </c>
      <c r="K2" s="42" t="s">
        <v>38</v>
      </c>
      <c r="L2" s="42" t="s">
        <v>0</v>
      </c>
      <c r="M2" s="42" t="s">
        <v>39</v>
      </c>
      <c r="N2" s="42" t="str">
        <f>IF(E6=I2,1,IF(E6=I5,2,IF(E6=I11,3,IF(E6=I15,4,IF(E6=I19,5,IF(E6=I25,6,IF(E6=I27,7,"")))))))</f>
        <v/>
      </c>
      <c r="O2">
        <v>1</v>
      </c>
      <c r="P2">
        <v>2</v>
      </c>
      <c r="Q2">
        <v>3</v>
      </c>
      <c r="R2">
        <v>4</v>
      </c>
      <c r="S2">
        <v>5</v>
      </c>
      <c r="T2">
        <v>6</v>
      </c>
      <c r="U2">
        <v>7</v>
      </c>
    </row>
    <row r="3" spans="1:21">
      <c r="A3" s="59"/>
      <c r="B3" s="59"/>
      <c r="C3" s="59"/>
      <c r="D3" s="59"/>
      <c r="E3" s="59"/>
      <c r="F3" s="59"/>
      <c r="H3" s="62" t="s">
        <v>69</v>
      </c>
      <c r="I3" s="28"/>
      <c r="J3" s="28" t="s">
        <v>8</v>
      </c>
      <c r="K3" t="str">
        <f>H2</f>
        <v>創意工夫</v>
      </c>
      <c r="L3" t="str">
        <f>IF($B$6=$H$2,I2,IF($B$6=$H$27,I27,""))</f>
        <v/>
      </c>
      <c r="M3" t="e">
        <f>HLOOKUP($N$2,$O$2:$U$8,2)</f>
        <v>#N/A</v>
      </c>
      <c r="O3" t="str">
        <f>J2</f>
        <v>測量・位置出しにおける工夫</v>
      </c>
      <c r="P3" t="str">
        <f>J5</f>
        <v>施工に伴う機械、器具、工具、装置類</v>
      </c>
      <c r="Q3" t="str">
        <f>J11</f>
        <v>計測、集計、管理図等に関する工夫</v>
      </c>
      <c r="R3" t="str">
        <f>J15</f>
        <v>集計ソフト等の活用と工夫</v>
      </c>
      <c r="S3" t="str">
        <f t="shared" ref="S3:S7" si="0">J19</f>
        <v>労働災害防止協会指針に基づく安全衛生教育</v>
      </c>
      <c r="T3" t="str">
        <f>J25</f>
        <v>NETIS登録技術を活用した施工</v>
      </c>
      <c r="U3" t="str">
        <f>J27</f>
        <v>周辺環境への配慮</v>
      </c>
    </row>
    <row r="4" spans="1:21">
      <c r="A4" s="64" t="s">
        <v>41</v>
      </c>
      <c r="B4" s="74" t="str">
        <f>提案一覧!E4</f>
        <v>○○工事</v>
      </c>
      <c r="C4" s="75"/>
      <c r="D4" s="75"/>
      <c r="E4" s="75"/>
      <c r="F4" s="68" t="str">
        <f ca="1">RIGHT(CELL("filename",A1),LEN(CELL("filename",A1))-FIND("]",CELL("filename",A1)))</f>
        <v>提案(2)</v>
      </c>
      <c r="H4" s="62"/>
      <c r="I4" s="29"/>
      <c r="J4" s="29" t="s">
        <v>10</v>
      </c>
      <c r="K4" t="str">
        <f>H27</f>
        <v>社会性等</v>
      </c>
      <c r="L4" t="str">
        <f>IF($B$6=$H$2,I5,"")</f>
        <v/>
      </c>
      <c r="M4" t="e">
        <f>HLOOKUP($N$2,$O$2:$U$8,3)</f>
        <v>#N/A</v>
      </c>
      <c r="O4" t="str">
        <f t="shared" ref="O4" si="1">J3</f>
        <v>現地調査方法の工夫</v>
      </c>
      <c r="P4" t="str">
        <f t="shared" ref="P4:P8" si="2">J6</f>
        <v>二次製品、代替製品の利用</v>
      </c>
      <c r="Q4" t="str">
        <f t="shared" ref="Q4:Q6" si="3">J12</f>
        <v>管理ソフト等の活用と工夫</v>
      </c>
      <c r="R4" t="str">
        <f t="shared" ref="R4:R6" si="4">J16</f>
        <v>施工上の品質向上に関する工夫</v>
      </c>
      <c r="S4" t="str">
        <f t="shared" si="0"/>
        <v>安全施設・仮設備の配慮</v>
      </c>
      <c r="T4" t="str">
        <f>J26</f>
        <v>その他</v>
      </c>
      <c r="U4" t="str">
        <f>J28</f>
        <v>現場環境の地域への調和</v>
      </c>
    </row>
    <row r="5" spans="1:21">
      <c r="A5" s="65"/>
      <c r="B5" s="76"/>
      <c r="C5" s="77"/>
      <c r="D5" s="77"/>
      <c r="E5" s="77"/>
      <c r="F5" s="69"/>
      <c r="H5" s="62"/>
      <c r="I5" s="28" t="s">
        <v>6</v>
      </c>
      <c r="J5" s="28" t="s">
        <v>18</v>
      </c>
      <c r="L5" t="str">
        <f>IF($B$6=$H$2,I11,"")</f>
        <v/>
      </c>
      <c r="M5" t="e">
        <f>HLOOKUP($N$2,$O$2:$U$8,4)</f>
        <v>#N/A</v>
      </c>
      <c r="O5" t="str">
        <f>J4</f>
        <v>その他</v>
      </c>
      <c r="P5" t="str">
        <f t="shared" si="2"/>
        <v>施工方法の工夫</v>
      </c>
      <c r="Q5" t="str">
        <f t="shared" si="3"/>
        <v>ICTを活用した施工</v>
      </c>
      <c r="R5" t="str">
        <f t="shared" si="4"/>
        <v>検査・試験・品質記録に関する工夫</v>
      </c>
      <c r="S5" t="str">
        <f t="shared" si="0"/>
        <v>安全教育・講習会・パトロールの工夫</v>
      </c>
      <c r="U5" t="str">
        <f>J29</f>
        <v>地域住民とのコミュニケーション</v>
      </c>
    </row>
    <row r="6" spans="1:21">
      <c r="A6" s="66" t="s">
        <v>40</v>
      </c>
      <c r="B6" s="78"/>
      <c r="C6" s="71"/>
      <c r="D6" s="64" t="s">
        <v>2</v>
      </c>
      <c r="E6" s="70"/>
      <c r="F6" s="71"/>
      <c r="H6" s="28"/>
      <c r="I6" s="28"/>
      <c r="J6" s="28" t="s">
        <v>19</v>
      </c>
      <c r="L6" t="str">
        <f>IF($B$6=$H$2,I15,"")</f>
        <v/>
      </c>
      <c r="M6" t="e">
        <f>HLOOKUP($N$2,$O$2:$U$8,5)</f>
        <v>#N/A</v>
      </c>
      <c r="P6" t="str">
        <f t="shared" si="2"/>
        <v>施工環境の改善</v>
      </c>
      <c r="Q6" t="str">
        <f t="shared" si="3"/>
        <v>その他</v>
      </c>
      <c r="R6" t="str">
        <f t="shared" si="4"/>
        <v>その他</v>
      </c>
      <c r="S6" t="str">
        <f t="shared" si="0"/>
        <v>作業環境の改善</v>
      </c>
      <c r="U6" t="str">
        <f>J30</f>
        <v>ボランティアの実施</v>
      </c>
    </row>
    <row r="7" spans="1:21">
      <c r="A7" s="67"/>
      <c r="B7" s="79"/>
      <c r="C7" s="73"/>
      <c r="D7" s="65"/>
      <c r="E7" s="72"/>
      <c r="F7" s="73"/>
      <c r="H7" s="28"/>
      <c r="I7" s="28"/>
      <c r="J7" s="28" t="s">
        <v>11</v>
      </c>
      <c r="L7" t="str">
        <f>IF($B$6=$H$2,I19,"")</f>
        <v/>
      </c>
      <c r="M7" t="e">
        <f>HLOOKUP($N$2,$O$2:$U$8,6)</f>
        <v>#N/A</v>
      </c>
      <c r="P7" t="str">
        <f t="shared" si="2"/>
        <v>仮設計画の工夫</v>
      </c>
      <c r="S7" t="str">
        <f t="shared" si="0"/>
        <v>交通事故防止の工夫</v>
      </c>
      <c r="U7" t="str">
        <f t="shared" ref="U7:U8" si="5">J31</f>
        <v>災害時等の地域への援助・救援活動</v>
      </c>
    </row>
    <row r="8" spans="1:21">
      <c r="A8" s="64" t="s">
        <v>39</v>
      </c>
      <c r="B8" s="78"/>
      <c r="C8" s="70"/>
      <c r="D8" s="70"/>
      <c r="E8" s="70"/>
      <c r="F8" s="71"/>
      <c r="H8" s="28"/>
      <c r="I8" s="28"/>
      <c r="J8" s="28" t="s">
        <v>12</v>
      </c>
      <c r="L8" t="str">
        <f>IF($B$6=$H$2,I25,"")</f>
        <v/>
      </c>
      <c r="M8" t="e">
        <f>HLOOKUP($N$2,$O$2:$U$8,7)</f>
        <v>#N/A</v>
      </c>
      <c r="P8" t="str">
        <f t="shared" si="2"/>
        <v>その他</v>
      </c>
      <c r="S8" t="str">
        <f>J24</f>
        <v>その他</v>
      </c>
      <c r="U8" t="str">
        <f t="shared" si="5"/>
        <v>その他</v>
      </c>
    </row>
    <row r="9" spans="1:21">
      <c r="A9" s="65"/>
      <c r="B9" s="79"/>
      <c r="C9" s="72"/>
      <c r="D9" s="72"/>
      <c r="E9" s="72"/>
      <c r="F9" s="73"/>
      <c r="H9" s="28"/>
      <c r="I9" s="28"/>
      <c r="J9" s="28" t="s">
        <v>13</v>
      </c>
    </row>
    <row r="10" spans="1:21">
      <c r="A10" s="3" t="s">
        <v>43</v>
      </c>
      <c r="B10" s="70"/>
      <c r="C10" s="70"/>
      <c r="D10" s="70"/>
      <c r="E10" s="70"/>
      <c r="F10" s="71"/>
      <c r="H10" s="28"/>
      <c r="I10" s="29"/>
      <c r="J10" s="29" t="s">
        <v>10</v>
      </c>
    </row>
    <row r="11" spans="1:21">
      <c r="A11" s="85"/>
      <c r="B11" s="86"/>
      <c r="C11" s="86"/>
      <c r="D11" s="86"/>
      <c r="E11" s="86"/>
      <c r="F11" s="87"/>
      <c r="H11" s="28"/>
      <c r="I11" s="28" t="s">
        <v>15</v>
      </c>
      <c r="J11" s="28" t="s">
        <v>17</v>
      </c>
    </row>
    <row r="12" spans="1:21">
      <c r="A12" s="85"/>
      <c r="B12" s="86"/>
      <c r="C12" s="86"/>
      <c r="D12" s="86"/>
      <c r="E12" s="86"/>
      <c r="F12" s="87"/>
      <c r="H12" s="28"/>
      <c r="I12" s="28"/>
      <c r="J12" s="28" t="s">
        <v>16</v>
      </c>
    </row>
    <row r="13" spans="1:21">
      <c r="A13" s="85"/>
      <c r="B13" s="86"/>
      <c r="C13" s="86"/>
      <c r="D13" s="86"/>
      <c r="E13" s="86"/>
      <c r="F13" s="87"/>
      <c r="H13" s="28"/>
      <c r="I13" s="28"/>
      <c r="J13" s="28" t="s">
        <v>20</v>
      </c>
    </row>
    <row r="14" spans="1:21">
      <c r="A14" s="85"/>
      <c r="B14" s="86"/>
      <c r="C14" s="86"/>
      <c r="D14" s="86"/>
      <c r="E14" s="86"/>
      <c r="F14" s="87"/>
      <c r="H14" s="28"/>
      <c r="I14" s="29"/>
      <c r="J14" s="29" t="s">
        <v>10</v>
      </c>
    </row>
    <row r="15" spans="1:21">
      <c r="A15" s="85"/>
      <c r="B15" s="86"/>
      <c r="C15" s="86"/>
      <c r="D15" s="86"/>
      <c r="E15" s="86"/>
      <c r="F15" s="87"/>
      <c r="H15" s="28"/>
      <c r="I15" s="28" t="s">
        <v>14</v>
      </c>
      <c r="J15" s="28" t="s">
        <v>22</v>
      </c>
    </row>
    <row r="16" spans="1:21">
      <c r="A16" s="88"/>
      <c r="B16" s="89"/>
      <c r="C16" s="89"/>
      <c r="D16" s="89"/>
      <c r="E16" s="89"/>
      <c r="F16" s="90"/>
      <c r="H16" s="28"/>
      <c r="I16" s="28"/>
      <c r="J16" s="28" t="s">
        <v>24</v>
      </c>
    </row>
    <row r="17" spans="1:10">
      <c r="A17" s="38" t="s">
        <v>44</v>
      </c>
      <c r="B17" s="31"/>
      <c r="C17" s="32"/>
      <c r="D17" s="32"/>
      <c r="E17" s="32"/>
      <c r="F17" s="33"/>
      <c r="H17" s="28"/>
      <c r="I17" s="28"/>
      <c r="J17" s="28" t="s">
        <v>23</v>
      </c>
    </row>
    <row r="18" spans="1:10">
      <c r="A18" s="34"/>
      <c r="B18" s="32"/>
      <c r="C18" s="32"/>
      <c r="D18" s="32"/>
      <c r="E18" s="32"/>
      <c r="F18" s="33"/>
      <c r="H18" s="28"/>
      <c r="I18" s="29"/>
      <c r="J18" s="29" t="s">
        <v>10</v>
      </c>
    </row>
    <row r="19" spans="1:10">
      <c r="A19" s="34"/>
      <c r="B19" s="32"/>
      <c r="C19" s="32"/>
      <c r="D19" s="32"/>
      <c r="E19" s="32"/>
      <c r="F19" s="33"/>
      <c r="H19" s="28"/>
      <c r="I19" s="28" t="s">
        <v>25</v>
      </c>
      <c r="J19" s="40" t="s">
        <v>74</v>
      </c>
    </row>
    <row r="20" spans="1:10">
      <c r="A20" s="34"/>
      <c r="B20" s="32"/>
      <c r="C20" s="32"/>
      <c r="D20" s="32"/>
      <c r="E20" s="32"/>
      <c r="F20" s="33"/>
      <c r="H20" s="39"/>
      <c r="I20" s="39"/>
      <c r="J20" s="28" t="s">
        <v>26</v>
      </c>
    </row>
    <row r="21" spans="1:10">
      <c r="A21" s="34"/>
      <c r="B21" s="32"/>
      <c r="C21" s="32"/>
      <c r="D21" s="32"/>
      <c r="E21" s="32"/>
      <c r="F21" s="33"/>
      <c r="H21" s="28"/>
      <c r="I21" s="28"/>
      <c r="J21" s="28" t="s">
        <v>27</v>
      </c>
    </row>
    <row r="22" spans="1:10">
      <c r="A22" s="34"/>
      <c r="B22" s="32"/>
      <c r="C22" s="32"/>
      <c r="D22" s="32"/>
      <c r="E22" s="32"/>
      <c r="F22" s="33"/>
      <c r="H22" s="28"/>
      <c r="I22" s="28"/>
      <c r="J22" s="28" t="s">
        <v>28</v>
      </c>
    </row>
    <row r="23" spans="1:10">
      <c r="A23" s="34"/>
      <c r="B23" s="32"/>
      <c r="C23" s="32"/>
      <c r="D23" s="32"/>
      <c r="E23" s="32"/>
      <c r="F23" s="33"/>
      <c r="H23" s="28"/>
      <c r="I23" s="28"/>
      <c r="J23" s="28" t="s">
        <v>29</v>
      </c>
    </row>
    <row r="24" spans="1:10">
      <c r="A24" s="34"/>
      <c r="B24" s="32"/>
      <c r="C24" s="32"/>
      <c r="D24" s="32"/>
      <c r="E24" s="32"/>
      <c r="F24" s="33"/>
      <c r="H24" s="28"/>
      <c r="I24" s="29"/>
      <c r="J24" s="29" t="s">
        <v>9</v>
      </c>
    </row>
    <row r="25" spans="1:10">
      <c r="A25" s="34"/>
      <c r="B25" s="32"/>
      <c r="C25" s="32"/>
      <c r="D25" s="32"/>
      <c r="E25" s="32"/>
      <c r="F25" s="33"/>
      <c r="H25" s="28"/>
      <c r="I25" s="28" t="s">
        <v>10</v>
      </c>
      <c r="J25" s="28" t="s">
        <v>32</v>
      </c>
    </row>
    <row r="26" spans="1:10">
      <c r="A26" s="34"/>
      <c r="B26" s="32"/>
      <c r="C26" s="32"/>
      <c r="D26" s="32"/>
      <c r="E26" s="32"/>
      <c r="F26" s="33"/>
      <c r="H26" s="29"/>
      <c r="I26" s="29"/>
      <c r="J26" s="29" t="s">
        <v>9</v>
      </c>
    </row>
    <row r="27" spans="1:10" ht="13.5" customHeight="1">
      <c r="A27" s="34"/>
      <c r="B27" s="32"/>
      <c r="C27" s="32"/>
      <c r="D27" s="32"/>
      <c r="E27" s="32"/>
      <c r="F27" s="33"/>
      <c r="H27" s="28" t="s">
        <v>30</v>
      </c>
      <c r="I27" s="28" t="s">
        <v>31</v>
      </c>
      <c r="J27" s="28" t="s">
        <v>77</v>
      </c>
    </row>
    <row r="28" spans="1:10" ht="13.5" customHeight="1">
      <c r="A28" s="34"/>
      <c r="B28" s="32"/>
      <c r="C28" s="32"/>
      <c r="D28" s="32"/>
      <c r="E28" s="32"/>
      <c r="F28" s="33"/>
      <c r="H28" s="80" t="s">
        <v>70</v>
      </c>
      <c r="I28" s="28"/>
      <c r="J28" s="28" t="s">
        <v>33</v>
      </c>
    </row>
    <row r="29" spans="1:10">
      <c r="A29" s="34"/>
      <c r="B29" s="32"/>
      <c r="C29" s="32"/>
      <c r="D29" s="32"/>
      <c r="E29" s="32"/>
      <c r="F29" s="33"/>
      <c r="H29" s="80"/>
      <c r="I29" s="28"/>
      <c r="J29" s="28" t="s">
        <v>34</v>
      </c>
    </row>
    <row r="30" spans="1:10">
      <c r="A30" s="34"/>
      <c r="B30" s="32"/>
      <c r="C30" s="32"/>
      <c r="D30" s="32"/>
      <c r="E30" s="32"/>
      <c r="F30" s="33"/>
      <c r="H30" s="80"/>
      <c r="I30" s="28"/>
      <c r="J30" s="28" t="s">
        <v>35</v>
      </c>
    </row>
    <row r="31" spans="1:10">
      <c r="A31" s="34"/>
      <c r="B31" s="32"/>
      <c r="C31" s="32"/>
      <c r="D31" s="32"/>
      <c r="E31" s="32"/>
      <c r="F31" s="33"/>
      <c r="H31" s="28"/>
      <c r="I31" s="28"/>
      <c r="J31" s="28" t="s">
        <v>78</v>
      </c>
    </row>
    <row r="32" spans="1:10">
      <c r="A32" s="34"/>
      <c r="B32" s="32"/>
      <c r="C32" s="32"/>
      <c r="D32" s="32"/>
      <c r="E32" s="32"/>
      <c r="F32" s="33"/>
      <c r="H32" s="29"/>
      <c r="I32" s="29"/>
      <c r="J32" s="29" t="s">
        <v>10</v>
      </c>
    </row>
    <row r="33" spans="1:6">
      <c r="A33" s="34"/>
      <c r="B33" s="32"/>
      <c r="C33" s="32"/>
      <c r="D33" s="32"/>
      <c r="E33" s="32"/>
      <c r="F33" s="33"/>
    </row>
    <row r="34" spans="1:6">
      <c r="A34" s="34"/>
      <c r="B34" s="32"/>
      <c r="C34" s="32"/>
      <c r="D34" s="32"/>
      <c r="E34" s="32"/>
      <c r="F34" s="33"/>
    </row>
    <row r="35" spans="1:6">
      <c r="A35" s="34"/>
      <c r="B35" s="32"/>
      <c r="C35" s="32"/>
      <c r="D35" s="32"/>
      <c r="E35" s="32"/>
      <c r="F35" s="33"/>
    </row>
    <row r="36" spans="1:6">
      <c r="A36" s="34"/>
      <c r="B36" s="32"/>
      <c r="C36" s="32"/>
      <c r="D36" s="32"/>
      <c r="E36" s="32"/>
      <c r="F36" s="33"/>
    </row>
    <row r="37" spans="1:6">
      <c r="A37" s="34"/>
      <c r="B37" s="32"/>
      <c r="C37" s="32"/>
      <c r="D37" s="32"/>
      <c r="E37" s="32"/>
      <c r="F37" s="33"/>
    </row>
    <row r="38" spans="1:6">
      <c r="A38" s="34"/>
      <c r="B38" s="32"/>
      <c r="C38" s="32"/>
      <c r="D38" s="32"/>
      <c r="E38" s="32"/>
      <c r="F38" s="33"/>
    </row>
    <row r="39" spans="1:6">
      <c r="A39" s="34"/>
      <c r="B39" s="32"/>
      <c r="C39" s="32"/>
      <c r="D39" s="32"/>
      <c r="E39" s="32"/>
      <c r="F39" s="33"/>
    </row>
    <row r="40" spans="1:6">
      <c r="A40" s="34"/>
      <c r="B40" s="32"/>
      <c r="C40" s="32"/>
      <c r="D40" s="32"/>
      <c r="E40" s="32"/>
      <c r="F40" s="33"/>
    </row>
    <row r="41" spans="1:6">
      <c r="A41" s="34"/>
      <c r="B41" s="32"/>
      <c r="C41" s="32"/>
      <c r="D41" s="32"/>
      <c r="E41" s="32"/>
      <c r="F41" s="33"/>
    </row>
    <row r="42" spans="1:6">
      <c r="A42" s="34"/>
      <c r="B42" s="32"/>
      <c r="C42" s="32"/>
      <c r="D42" s="32"/>
      <c r="E42" s="32"/>
      <c r="F42" s="33"/>
    </row>
    <row r="43" spans="1:6">
      <c r="A43" s="34"/>
      <c r="B43" s="32"/>
      <c r="C43" s="32"/>
      <c r="D43" s="32"/>
      <c r="E43" s="32"/>
      <c r="F43" s="33"/>
    </row>
    <row r="44" spans="1:6">
      <c r="A44" s="34"/>
      <c r="B44" s="32"/>
      <c r="C44" s="32"/>
      <c r="D44" s="32"/>
      <c r="E44" s="32"/>
      <c r="F44" s="33"/>
    </row>
    <row r="45" spans="1:6">
      <c r="A45" s="34"/>
      <c r="B45" s="32"/>
      <c r="C45" s="32"/>
      <c r="D45" s="32"/>
      <c r="E45" s="32"/>
      <c r="F45" s="33"/>
    </row>
    <row r="46" spans="1:6">
      <c r="A46" s="34"/>
      <c r="B46" s="32"/>
      <c r="C46" s="32"/>
      <c r="D46" s="32"/>
      <c r="E46" s="32"/>
      <c r="F46" s="33"/>
    </row>
    <row r="47" spans="1:6">
      <c r="A47" s="34"/>
      <c r="B47" s="32"/>
      <c r="C47" s="32"/>
      <c r="D47" s="32"/>
      <c r="E47" s="32"/>
      <c r="F47" s="33"/>
    </row>
    <row r="48" spans="1:6">
      <c r="A48" s="34"/>
      <c r="B48" s="32"/>
      <c r="C48" s="32"/>
      <c r="D48" s="32"/>
      <c r="E48" s="32"/>
      <c r="F48" s="33"/>
    </row>
    <row r="49" spans="1:6">
      <c r="A49" s="34"/>
      <c r="B49" s="32"/>
      <c r="C49" s="32"/>
      <c r="D49" s="32"/>
      <c r="E49" s="32"/>
      <c r="F49" s="33"/>
    </row>
    <row r="50" spans="1:6">
      <c r="A50" s="34"/>
      <c r="B50" s="32"/>
      <c r="C50" s="32"/>
      <c r="D50" s="32"/>
      <c r="E50" s="32"/>
      <c r="F50" s="33"/>
    </row>
    <row r="51" spans="1:6">
      <c r="A51" s="34"/>
      <c r="B51" s="32"/>
      <c r="C51" s="32"/>
      <c r="D51" s="32"/>
      <c r="E51" s="32"/>
      <c r="F51" s="33"/>
    </row>
    <row r="52" spans="1:6">
      <c r="A52" s="34"/>
      <c r="B52" s="32"/>
      <c r="C52" s="32"/>
      <c r="D52" s="32"/>
      <c r="E52" s="32"/>
      <c r="F52" s="33"/>
    </row>
    <row r="53" spans="1:6">
      <c r="A53" s="34"/>
      <c r="B53" s="32"/>
      <c r="C53" s="32"/>
      <c r="D53" s="32"/>
      <c r="E53" s="32"/>
      <c r="F53" s="33"/>
    </row>
    <row r="54" spans="1:6">
      <c r="A54" s="35"/>
      <c r="B54" s="36"/>
      <c r="C54" s="36"/>
      <c r="D54" s="36"/>
      <c r="E54" s="36"/>
      <c r="F54" s="37"/>
    </row>
    <row r="55" spans="1:6">
      <c r="A55" s="75" t="s">
        <v>79</v>
      </c>
      <c r="B55" s="75"/>
      <c r="C55" s="75"/>
      <c r="D55" s="75"/>
      <c r="E55" s="75"/>
      <c r="F55" s="75"/>
    </row>
    <row r="56" spans="1:6">
      <c r="A56" s="91"/>
      <c r="B56" s="91"/>
      <c r="C56" s="91"/>
      <c r="D56" s="91"/>
      <c r="E56" s="91"/>
      <c r="F56" s="91"/>
    </row>
    <row r="57" spans="1:6">
      <c r="A57" s="8" t="s">
        <v>54</v>
      </c>
      <c r="B57" s="41"/>
      <c r="C57" s="41"/>
      <c r="D57" s="41"/>
      <c r="E57" s="41"/>
      <c r="F57" s="41"/>
    </row>
    <row r="58" spans="1:6">
      <c r="A58" s="81" t="s">
        <v>82</v>
      </c>
      <c r="B58" s="11" t="s">
        <v>81</v>
      </c>
      <c r="C58" s="12" t="s">
        <v>45</v>
      </c>
      <c r="D58" s="13"/>
      <c r="E58" s="21" t="s">
        <v>49</v>
      </c>
      <c r="F58" s="19"/>
    </row>
    <row r="59" spans="1:6">
      <c r="A59" s="82"/>
      <c r="B59" s="14" t="s">
        <v>81</v>
      </c>
      <c r="C59" s="9" t="s">
        <v>46</v>
      </c>
      <c r="D59" s="15"/>
      <c r="E59" s="10" t="s">
        <v>51</v>
      </c>
      <c r="F59" s="20"/>
    </row>
    <row r="60" spans="1:6">
      <c r="A60" s="10"/>
      <c r="B60" s="14" t="s">
        <v>81</v>
      </c>
      <c r="C60" s="9" t="s">
        <v>47</v>
      </c>
      <c r="D60" s="15"/>
      <c r="E60" s="10"/>
      <c r="F60" s="20"/>
    </row>
    <row r="61" spans="1:6">
      <c r="A61" s="83" t="s">
        <v>52</v>
      </c>
      <c r="B61" s="14" t="s">
        <v>81</v>
      </c>
      <c r="C61" s="9" t="s">
        <v>48</v>
      </c>
      <c r="D61" s="15"/>
      <c r="E61" s="10"/>
      <c r="F61" s="20"/>
    </row>
    <row r="62" spans="1:6">
      <c r="A62" s="84"/>
      <c r="B62" s="16" t="s">
        <v>81</v>
      </c>
      <c r="C62" s="17" t="s">
        <v>50</v>
      </c>
      <c r="D62" s="18"/>
      <c r="E62" s="22"/>
      <c r="F62" s="20"/>
    </row>
  </sheetData>
  <sheetProtection selectLockedCells="1"/>
  <mergeCells count="18">
    <mergeCell ref="H28:H30"/>
    <mergeCell ref="A55:F56"/>
    <mergeCell ref="A58:A59"/>
    <mergeCell ref="A61:A62"/>
    <mergeCell ref="A6:A7"/>
    <mergeCell ref="B6:C7"/>
    <mergeCell ref="D6:D7"/>
    <mergeCell ref="E6:F7"/>
    <mergeCell ref="A8:A9"/>
    <mergeCell ref="B8:F9"/>
    <mergeCell ref="B10:F10"/>
    <mergeCell ref="A11:F16"/>
    <mergeCell ref="A1:F3"/>
    <mergeCell ref="K1:M1"/>
    <mergeCell ref="H3:H5"/>
    <mergeCell ref="A4:A5"/>
    <mergeCell ref="B4:E5"/>
    <mergeCell ref="F4:F5"/>
  </mergeCells>
  <phoneticPr fontId="1"/>
  <dataValidations count="6">
    <dataValidation type="list" allowBlank="1" showInputMessage="1" showErrorMessage="1" sqref="A61:A62">
      <formula1>"□　不採用,☑　不採用"</formula1>
    </dataValidation>
    <dataValidation type="list" allowBlank="1" showInputMessage="1" showErrorMessage="1" sqref="A58:A59">
      <formula1>"□　採　用,☑　採　用"</formula1>
    </dataValidation>
    <dataValidation type="list" allowBlank="1" showInputMessage="1" showErrorMessage="1" sqref="B58:B62">
      <formula1>"□,☑"</formula1>
    </dataValidation>
    <dataValidation type="list" allowBlank="1" showInputMessage="1" showErrorMessage="1" sqref="B8">
      <formula1>$M$3:$M$8</formula1>
    </dataValidation>
    <dataValidation type="list" allowBlank="1" showInputMessage="1" showErrorMessage="1" sqref="E6">
      <formula1>$L$3:$L$8</formula1>
    </dataValidation>
    <dataValidation type="list" allowBlank="1" showInputMessage="1" showErrorMessage="1" sqref="B6">
      <formula1>$K$3:$K$4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  <colBreaks count="1" manualBreakCount="1">
    <brk id="6" max="61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2"/>
  <sheetViews>
    <sheetView showZeros="0" view="pageBreakPreview" zoomScaleNormal="100" zoomScaleSheetLayoutView="100" workbookViewId="0">
      <selection activeCell="B8" sqref="B8:F9"/>
    </sheetView>
  </sheetViews>
  <sheetFormatPr defaultRowHeight="13.5"/>
  <cols>
    <col min="1" max="1" width="12.625" style="2" customWidth="1"/>
    <col min="2" max="2" width="4.625" style="2" customWidth="1"/>
    <col min="3" max="3" width="14.625" style="2" customWidth="1"/>
    <col min="4" max="4" width="12.625" style="2" customWidth="1"/>
    <col min="5" max="5" width="35.625" style="2" customWidth="1"/>
    <col min="6" max="6" width="8.625" style="2" customWidth="1"/>
    <col min="8" max="8" width="11.625" customWidth="1"/>
    <col min="9" max="9" width="15.375" customWidth="1"/>
    <col min="10" max="10" width="39.5" customWidth="1"/>
  </cols>
  <sheetData>
    <row r="1" spans="1:21" ht="13.5" customHeight="1">
      <c r="A1" s="58" t="s">
        <v>53</v>
      </c>
      <c r="B1" s="58"/>
      <c r="C1" s="58"/>
      <c r="D1" s="58"/>
      <c r="E1" s="58"/>
      <c r="F1" s="58"/>
      <c r="H1" s="27" t="s">
        <v>1</v>
      </c>
      <c r="I1" s="27" t="s">
        <v>2</v>
      </c>
      <c r="J1" s="27" t="s">
        <v>3</v>
      </c>
      <c r="K1" s="63" t="s">
        <v>42</v>
      </c>
      <c r="L1" s="63"/>
      <c r="M1" s="63"/>
      <c r="N1" s="42"/>
    </row>
    <row r="2" spans="1:21" ht="13.5" customHeight="1">
      <c r="A2" s="58"/>
      <c r="B2" s="58"/>
      <c r="C2" s="58"/>
      <c r="D2" s="58"/>
      <c r="E2" s="58"/>
      <c r="F2" s="58"/>
      <c r="H2" s="28" t="s">
        <v>4</v>
      </c>
      <c r="I2" s="28" t="s">
        <v>5</v>
      </c>
      <c r="J2" s="28" t="s">
        <v>7</v>
      </c>
      <c r="K2" s="42" t="s">
        <v>38</v>
      </c>
      <c r="L2" s="42" t="s">
        <v>0</v>
      </c>
      <c r="M2" s="42" t="s">
        <v>39</v>
      </c>
      <c r="N2" s="42" t="str">
        <f>IF(E6=I2,1,IF(E6=I5,2,IF(E6=I11,3,IF(E6=I15,4,IF(E6=I19,5,IF(E6=I25,6,IF(E6=I27,7,"")))))))</f>
        <v/>
      </c>
      <c r="O2">
        <v>1</v>
      </c>
      <c r="P2">
        <v>2</v>
      </c>
      <c r="Q2">
        <v>3</v>
      </c>
      <c r="R2">
        <v>4</v>
      </c>
      <c r="S2">
        <v>5</v>
      </c>
      <c r="T2">
        <v>6</v>
      </c>
      <c r="U2">
        <v>7</v>
      </c>
    </row>
    <row r="3" spans="1:21">
      <c r="A3" s="59"/>
      <c r="B3" s="59"/>
      <c r="C3" s="59"/>
      <c r="D3" s="59"/>
      <c r="E3" s="59"/>
      <c r="F3" s="59"/>
      <c r="H3" s="62" t="s">
        <v>69</v>
      </c>
      <c r="I3" s="28"/>
      <c r="J3" s="28" t="s">
        <v>8</v>
      </c>
      <c r="K3" t="str">
        <f>H2</f>
        <v>創意工夫</v>
      </c>
      <c r="L3" t="str">
        <f>IF($B$6=$H$2,I2,IF($B$6=$H$27,I27,""))</f>
        <v/>
      </c>
      <c r="M3" t="e">
        <f>HLOOKUP($N$2,$O$2:$U$8,2)</f>
        <v>#N/A</v>
      </c>
      <c r="O3" t="str">
        <f>J2</f>
        <v>測量・位置出しにおける工夫</v>
      </c>
      <c r="P3" t="str">
        <f>J5</f>
        <v>施工に伴う機械、器具、工具、装置類</v>
      </c>
      <c r="Q3" t="str">
        <f>J11</f>
        <v>計測、集計、管理図等に関する工夫</v>
      </c>
      <c r="R3" t="str">
        <f>J15</f>
        <v>集計ソフト等の活用と工夫</v>
      </c>
      <c r="S3" t="str">
        <f t="shared" ref="S3:S7" si="0">J19</f>
        <v>労働災害防止協会指針に基づく安全衛生教育</v>
      </c>
      <c r="T3" t="str">
        <f>J25</f>
        <v>NETIS登録技術を活用した施工</v>
      </c>
      <c r="U3" t="str">
        <f>J27</f>
        <v>周辺環境への配慮</v>
      </c>
    </row>
    <row r="4" spans="1:21">
      <c r="A4" s="64" t="s">
        <v>41</v>
      </c>
      <c r="B4" s="74" t="str">
        <f>提案一覧!E4</f>
        <v>○○工事</v>
      </c>
      <c r="C4" s="75"/>
      <c r="D4" s="75"/>
      <c r="E4" s="75"/>
      <c r="F4" s="68" t="str">
        <f ca="1">RIGHT(CELL("filename",A1),LEN(CELL("filename",A1))-FIND("]",CELL("filename",A1)))</f>
        <v>提案(3)</v>
      </c>
      <c r="H4" s="62"/>
      <c r="I4" s="29"/>
      <c r="J4" s="29" t="s">
        <v>10</v>
      </c>
      <c r="K4" t="str">
        <f>H27</f>
        <v>社会性等</v>
      </c>
      <c r="L4" t="str">
        <f>IF($B$6=$H$2,I5,"")</f>
        <v/>
      </c>
      <c r="M4" t="e">
        <f>HLOOKUP($N$2,$O$2:$U$8,3)</f>
        <v>#N/A</v>
      </c>
      <c r="O4" t="str">
        <f t="shared" ref="O4" si="1">J3</f>
        <v>現地調査方法の工夫</v>
      </c>
      <c r="P4" t="str">
        <f t="shared" ref="P4:P8" si="2">J6</f>
        <v>二次製品、代替製品の利用</v>
      </c>
      <c r="Q4" t="str">
        <f t="shared" ref="Q4:Q6" si="3">J12</f>
        <v>管理ソフト等の活用と工夫</v>
      </c>
      <c r="R4" t="str">
        <f t="shared" ref="R4:R6" si="4">J16</f>
        <v>施工上の品質向上に関する工夫</v>
      </c>
      <c r="S4" t="str">
        <f t="shared" si="0"/>
        <v>安全施設・仮設備の配慮</v>
      </c>
      <c r="T4" t="str">
        <f>J26</f>
        <v>その他</v>
      </c>
      <c r="U4" t="str">
        <f>J28</f>
        <v>現場環境の地域への調和</v>
      </c>
    </row>
    <row r="5" spans="1:21">
      <c r="A5" s="65"/>
      <c r="B5" s="76"/>
      <c r="C5" s="77"/>
      <c r="D5" s="77"/>
      <c r="E5" s="77"/>
      <c r="F5" s="69"/>
      <c r="H5" s="62"/>
      <c r="I5" s="28" t="s">
        <v>6</v>
      </c>
      <c r="J5" s="28" t="s">
        <v>18</v>
      </c>
      <c r="L5" t="str">
        <f>IF($B$6=$H$2,I11,"")</f>
        <v/>
      </c>
      <c r="M5" t="e">
        <f>HLOOKUP($N$2,$O$2:$U$8,4)</f>
        <v>#N/A</v>
      </c>
      <c r="O5" t="str">
        <f>J4</f>
        <v>その他</v>
      </c>
      <c r="P5" t="str">
        <f t="shared" si="2"/>
        <v>施工方法の工夫</v>
      </c>
      <c r="Q5" t="str">
        <f t="shared" si="3"/>
        <v>ICTを活用した施工</v>
      </c>
      <c r="R5" t="str">
        <f t="shared" si="4"/>
        <v>検査・試験・品質記録に関する工夫</v>
      </c>
      <c r="S5" t="str">
        <f t="shared" si="0"/>
        <v>安全教育・講習会・パトロールの工夫</v>
      </c>
      <c r="U5" t="str">
        <f>J29</f>
        <v>地域住民とのコミュニケーション</v>
      </c>
    </row>
    <row r="6" spans="1:21">
      <c r="A6" s="66" t="s">
        <v>40</v>
      </c>
      <c r="B6" s="78"/>
      <c r="C6" s="71"/>
      <c r="D6" s="64" t="s">
        <v>2</v>
      </c>
      <c r="E6" s="70"/>
      <c r="F6" s="71"/>
      <c r="H6" s="28"/>
      <c r="I6" s="28"/>
      <c r="J6" s="28" t="s">
        <v>19</v>
      </c>
      <c r="L6" t="str">
        <f>IF($B$6=$H$2,I15,"")</f>
        <v/>
      </c>
      <c r="M6" t="e">
        <f>HLOOKUP($N$2,$O$2:$U$8,5)</f>
        <v>#N/A</v>
      </c>
      <c r="P6" t="str">
        <f t="shared" si="2"/>
        <v>施工環境の改善</v>
      </c>
      <c r="Q6" t="str">
        <f t="shared" si="3"/>
        <v>その他</v>
      </c>
      <c r="R6" t="str">
        <f t="shared" si="4"/>
        <v>その他</v>
      </c>
      <c r="S6" t="str">
        <f t="shared" si="0"/>
        <v>作業環境の改善</v>
      </c>
      <c r="U6" t="str">
        <f>J30</f>
        <v>ボランティアの実施</v>
      </c>
    </row>
    <row r="7" spans="1:21">
      <c r="A7" s="67"/>
      <c r="B7" s="79"/>
      <c r="C7" s="73"/>
      <c r="D7" s="65"/>
      <c r="E7" s="72"/>
      <c r="F7" s="73"/>
      <c r="H7" s="28"/>
      <c r="I7" s="28"/>
      <c r="J7" s="28" t="s">
        <v>11</v>
      </c>
      <c r="L7" t="str">
        <f>IF($B$6=$H$2,I19,"")</f>
        <v/>
      </c>
      <c r="M7" t="e">
        <f>HLOOKUP($N$2,$O$2:$U$8,6)</f>
        <v>#N/A</v>
      </c>
      <c r="P7" t="str">
        <f t="shared" si="2"/>
        <v>仮設計画の工夫</v>
      </c>
      <c r="S7" t="str">
        <f t="shared" si="0"/>
        <v>交通事故防止の工夫</v>
      </c>
      <c r="U7" t="str">
        <f t="shared" ref="U7:U8" si="5">J31</f>
        <v>災害時等の地域への援助・救援活動</v>
      </c>
    </row>
    <row r="8" spans="1:21">
      <c r="A8" s="64" t="s">
        <v>39</v>
      </c>
      <c r="B8" s="78"/>
      <c r="C8" s="70"/>
      <c r="D8" s="70"/>
      <c r="E8" s="70"/>
      <c r="F8" s="71"/>
      <c r="H8" s="28"/>
      <c r="I8" s="28"/>
      <c r="J8" s="28" t="s">
        <v>12</v>
      </c>
      <c r="L8" t="str">
        <f>IF($B$6=$H$2,I25,"")</f>
        <v/>
      </c>
      <c r="M8" t="e">
        <f>HLOOKUP($N$2,$O$2:$U$8,7)</f>
        <v>#N/A</v>
      </c>
      <c r="P8" t="str">
        <f t="shared" si="2"/>
        <v>その他</v>
      </c>
      <c r="S8" t="str">
        <f>J24</f>
        <v>その他</v>
      </c>
      <c r="U8" t="str">
        <f t="shared" si="5"/>
        <v>その他</v>
      </c>
    </row>
    <row r="9" spans="1:21">
      <c r="A9" s="65"/>
      <c r="B9" s="79"/>
      <c r="C9" s="72"/>
      <c r="D9" s="72"/>
      <c r="E9" s="72"/>
      <c r="F9" s="73"/>
      <c r="H9" s="28"/>
      <c r="I9" s="28"/>
      <c r="J9" s="28" t="s">
        <v>13</v>
      </c>
    </row>
    <row r="10" spans="1:21">
      <c r="A10" s="3" t="s">
        <v>43</v>
      </c>
      <c r="B10" s="70"/>
      <c r="C10" s="70"/>
      <c r="D10" s="70"/>
      <c r="E10" s="70"/>
      <c r="F10" s="71"/>
      <c r="H10" s="28"/>
      <c r="I10" s="29"/>
      <c r="J10" s="29" t="s">
        <v>10</v>
      </c>
    </row>
    <row r="11" spans="1:21">
      <c r="A11" s="85"/>
      <c r="B11" s="86"/>
      <c r="C11" s="86"/>
      <c r="D11" s="86"/>
      <c r="E11" s="86"/>
      <c r="F11" s="87"/>
      <c r="H11" s="28"/>
      <c r="I11" s="28" t="s">
        <v>15</v>
      </c>
      <c r="J11" s="28" t="s">
        <v>17</v>
      </c>
    </row>
    <row r="12" spans="1:21">
      <c r="A12" s="85"/>
      <c r="B12" s="86"/>
      <c r="C12" s="86"/>
      <c r="D12" s="86"/>
      <c r="E12" s="86"/>
      <c r="F12" s="87"/>
      <c r="H12" s="28"/>
      <c r="I12" s="28"/>
      <c r="J12" s="28" t="s">
        <v>16</v>
      </c>
    </row>
    <row r="13" spans="1:21">
      <c r="A13" s="85"/>
      <c r="B13" s="86"/>
      <c r="C13" s="86"/>
      <c r="D13" s="86"/>
      <c r="E13" s="86"/>
      <c r="F13" s="87"/>
      <c r="H13" s="28"/>
      <c r="I13" s="28"/>
      <c r="J13" s="28" t="s">
        <v>20</v>
      </c>
    </row>
    <row r="14" spans="1:21">
      <c r="A14" s="85"/>
      <c r="B14" s="86"/>
      <c r="C14" s="86"/>
      <c r="D14" s="86"/>
      <c r="E14" s="86"/>
      <c r="F14" s="87"/>
      <c r="H14" s="28"/>
      <c r="I14" s="29"/>
      <c r="J14" s="29" t="s">
        <v>10</v>
      </c>
    </row>
    <row r="15" spans="1:21">
      <c r="A15" s="85"/>
      <c r="B15" s="86"/>
      <c r="C15" s="86"/>
      <c r="D15" s="86"/>
      <c r="E15" s="86"/>
      <c r="F15" s="87"/>
      <c r="H15" s="28"/>
      <c r="I15" s="28" t="s">
        <v>14</v>
      </c>
      <c r="J15" s="28" t="s">
        <v>22</v>
      </c>
    </row>
    <row r="16" spans="1:21">
      <c r="A16" s="88"/>
      <c r="B16" s="89"/>
      <c r="C16" s="89"/>
      <c r="D16" s="89"/>
      <c r="E16" s="89"/>
      <c r="F16" s="90"/>
      <c r="H16" s="28"/>
      <c r="I16" s="28"/>
      <c r="J16" s="28" t="s">
        <v>24</v>
      </c>
    </row>
    <row r="17" spans="1:10">
      <c r="A17" s="38" t="s">
        <v>44</v>
      </c>
      <c r="B17" s="31"/>
      <c r="C17" s="32"/>
      <c r="D17" s="32"/>
      <c r="E17" s="32"/>
      <c r="F17" s="33"/>
      <c r="H17" s="28"/>
      <c r="I17" s="28"/>
      <c r="J17" s="28" t="s">
        <v>23</v>
      </c>
    </row>
    <row r="18" spans="1:10">
      <c r="A18" s="34"/>
      <c r="B18" s="32"/>
      <c r="C18" s="32"/>
      <c r="D18" s="32"/>
      <c r="E18" s="32"/>
      <c r="F18" s="33"/>
      <c r="H18" s="28"/>
      <c r="I18" s="29"/>
      <c r="J18" s="29" t="s">
        <v>10</v>
      </c>
    </row>
    <row r="19" spans="1:10">
      <c r="A19" s="34"/>
      <c r="B19" s="32"/>
      <c r="C19" s="32"/>
      <c r="D19" s="32"/>
      <c r="E19" s="32"/>
      <c r="F19" s="33"/>
      <c r="H19" s="28"/>
      <c r="I19" s="28" t="s">
        <v>25</v>
      </c>
      <c r="J19" s="40" t="s">
        <v>74</v>
      </c>
    </row>
    <row r="20" spans="1:10">
      <c r="A20" s="34"/>
      <c r="B20" s="32"/>
      <c r="C20" s="32"/>
      <c r="D20" s="32"/>
      <c r="E20" s="32"/>
      <c r="F20" s="33"/>
      <c r="H20" s="39"/>
      <c r="I20" s="39"/>
      <c r="J20" s="28" t="s">
        <v>26</v>
      </c>
    </row>
    <row r="21" spans="1:10">
      <c r="A21" s="34"/>
      <c r="B21" s="32"/>
      <c r="C21" s="32"/>
      <c r="D21" s="32"/>
      <c r="E21" s="32"/>
      <c r="F21" s="33"/>
      <c r="H21" s="28"/>
      <c r="I21" s="28"/>
      <c r="J21" s="28" t="s">
        <v>27</v>
      </c>
    </row>
    <row r="22" spans="1:10">
      <c r="A22" s="34"/>
      <c r="B22" s="32"/>
      <c r="C22" s="32"/>
      <c r="D22" s="32"/>
      <c r="E22" s="32"/>
      <c r="F22" s="33"/>
      <c r="H22" s="28"/>
      <c r="I22" s="28"/>
      <c r="J22" s="28" t="s">
        <v>28</v>
      </c>
    </row>
    <row r="23" spans="1:10">
      <c r="A23" s="34"/>
      <c r="B23" s="32"/>
      <c r="C23" s="32"/>
      <c r="D23" s="32"/>
      <c r="E23" s="32"/>
      <c r="F23" s="33"/>
      <c r="H23" s="28"/>
      <c r="I23" s="28"/>
      <c r="J23" s="28" t="s">
        <v>29</v>
      </c>
    </row>
    <row r="24" spans="1:10">
      <c r="A24" s="34"/>
      <c r="B24" s="32"/>
      <c r="C24" s="32"/>
      <c r="D24" s="32"/>
      <c r="E24" s="32"/>
      <c r="F24" s="33"/>
      <c r="H24" s="28"/>
      <c r="I24" s="29"/>
      <c r="J24" s="29" t="s">
        <v>9</v>
      </c>
    </row>
    <row r="25" spans="1:10">
      <c r="A25" s="34"/>
      <c r="B25" s="32"/>
      <c r="C25" s="32"/>
      <c r="D25" s="32"/>
      <c r="E25" s="32"/>
      <c r="F25" s="33"/>
      <c r="H25" s="28"/>
      <c r="I25" s="28" t="s">
        <v>10</v>
      </c>
      <c r="J25" s="28" t="s">
        <v>32</v>
      </c>
    </row>
    <row r="26" spans="1:10">
      <c r="A26" s="34"/>
      <c r="B26" s="32"/>
      <c r="C26" s="32"/>
      <c r="D26" s="32"/>
      <c r="E26" s="32"/>
      <c r="F26" s="33"/>
      <c r="H26" s="29"/>
      <c r="I26" s="29"/>
      <c r="J26" s="29" t="s">
        <v>9</v>
      </c>
    </row>
    <row r="27" spans="1:10" ht="13.5" customHeight="1">
      <c r="A27" s="34"/>
      <c r="B27" s="32"/>
      <c r="C27" s="32"/>
      <c r="D27" s="32"/>
      <c r="E27" s="32"/>
      <c r="F27" s="33"/>
      <c r="H27" s="28" t="s">
        <v>30</v>
      </c>
      <c r="I27" s="28" t="s">
        <v>31</v>
      </c>
      <c r="J27" s="28" t="s">
        <v>77</v>
      </c>
    </row>
    <row r="28" spans="1:10" ht="13.5" customHeight="1">
      <c r="A28" s="34"/>
      <c r="B28" s="32"/>
      <c r="C28" s="32"/>
      <c r="D28" s="32"/>
      <c r="E28" s="32"/>
      <c r="F28" s="33"/>
      <c r="H28" s="80" t="s">
        <v>70</v>
      </c>
      <c r="I28" s="28"/>
      <c r="J28" s="28" t="s">
        <v>33</v>
      </c>
    </row>
    <row r="29" spans="1:10">
      <c r="A29" s="34"/>
      <c r="B29" s="32"/>
      <c r="C29" s="32"/>
      <c r="D29" s="32"/>
      <c r="E29" s="32"/>
      <c r="F29" s="33"/>
      <c r="H29" s="80"/>
      <c r="I29" s="28"/>
      <c r="J29" s="28" t="s">
        <v>34</v>
      </c>
    </row>
    <row r="30" spans="1:10">
      <c r="A30" s="34"/>
      <c r="B30" s="32"/>
      <c r="C30" s="32"/>
      <c r="D30" s="32"/>
      <c r="E30" s="32"/>
      <c r="F30" s="33"/>
      <c r="H30" s="80"/>
      <c r="I30" s="28"/>
      <c r="J30" s="28" t="s">
        <v>35</v>
      </c>
    </row>
    <row r="31" spans="1:10">
      <c r="A31" s="34"/>
      <c r="B31" s="32"/>
      <c r="C31" s="32"/>
      <c r="D31" s="32"/>
      <c r="E31" s="32"/>
      <c r="F31" s="33"/>
      <c r="H31" s="28"/>
      <c r="I31" s="28"/>
      <c r="J31" s="28" t="s">
        <v>78</v>
      </c>
    </row>
    <row r="32" spans="1:10">
      <c r="A32" s="34"/>
      <c r="B32" s="32"/>
      <c r="C32" s="32"/>
      <c r="D32" s="32"/>
      <c r="E32" s="32"/>
      <c r="F32" s="33"/>
      <c r="H32" s="29"/>
      <c r="I32" s="29"/>
      <c r="J32" s="29" t="s">
        <v>10</v>
      </c>
    </row>
    <row r="33" spans="1:6">
      <c r="A33" s="34"/>
      <c r="B33" s="32"/>
      <c r="C33" s="32"/>
      <c r="D33" s="32"/>
      <c r="E33" s="32"/>
      <c r="F33" s="33"/>
    </row>
    <row r="34" spans="1:6">
      <c r="A34" s="34"/>
      <c r="B34" s="32"/>
      <c r="C34" s="32"/>
      <c r="D34" s="32"/>
      <c r="E34" s="32"/>
      <c r="F34" s="33"/>
    </row>
    <row r="35" spans="1:6">
      <c r="A35" s="34"/>
      <c r="B35" s="32"/>
      <c r="C35" s="32"/>
      <c r="D35" s="32"/>
      <c r="E35" s="32"/>
      <c r="F35" s="33"/>
    </row>
    <row r="36" spans="1:6">
      <c r="A36" s="34"/>
      <c r="B36" s="32"/>
      <c r="C36" s="32"/>
      <c r="D36" s="32"/>
      <c r="E36" s="32"/>
      <c r="F36" s="33"/>
    </row>
    <row r="37" spans="1:6">
      <c r="A37" s="34"/>
      <c r="B37" s="32"/>
      <c r="C37" s="32"/>
      <c r="D37" s="32"/>
      <c r="E37" s="32"/>
      <c r="F37" s="33"/>
    </row>
    <row r="38" spans="1:6">
      <c r="A38" s="34"/>
      <c r="B38" s="32"/>
      <c r="C38" s="32"/>
      <c r="D38" s="32"/>
      <c r="E38" s="32"/>
      <c r="F38" s="33"/>
    </row>
    <row r="39" spans="1:6">
      <c r="A39" s="34"/>
      <c r="B39" s="32"/>
      <c r="C39" s="32"/>
      <c r="D39" s="32"/>
      <c r="E39" s="32"/>
      <c r="F39" s="33"/>
    </row>
    <row r="40" spans="1:6">
      <c r="A40" s="34"/>
      <c r="B40" s="32"/>
      <c r="C40" s="32"/>
      <c r="D40" s="32"/>
      <c r="E40" s="32"/>
      <c r="F40" s="33"/>
    </row>
    <row r="41" spans="1:6">
      <c r="A41" s="34"/>
      <c r="B41" s="32"/>
      <c r="C41" s="32"/>
      <c r="D41" s="32"/>
      <c r="E41" s="32"/>
      <c r="F41" s="33"/>
    </row>
    <row r="42" spans="1:6">
      <c r="A42" s="34"/>
      <c r="B42" s="32"/>
      <c r="C42" s="32"/>
      <c r="D42" s="32"/>
      <c r="E42" s="32"/>
      <c r="F42" s="33"/>
    </row>
    <row r="43" spans="1:6">
      <c r="A43" s="34"/>
      <c r="B43" s="32"/>
      <c r="C43" s="32"/>
      <c r="D43" s="32"/>
      <c r="E43" s="32"/>
      <c r="F43" s="33"/>
    </row>
    <row r="44" spans="1:6">
      <c r="A44" s="34"/>
      <c r="B44" s="32"/>
      <c r="C44" s="32"/>
      <c r="D44" s="32"/>
      <c r="E44" s="32"/>
      <c r="F44" s="33"/>
    </row>
    <row r="45" spans="1:6">
      <c r="A45" s="34"/>
      <c r="B45" s="32"/>
      <c r="C45" s="32"/>
      <c r="D45" s="32"/>
      <c r="E45" s="32"/>
      <c r="F45" s="33"/>
    </row>
    <row r="46" spans="1:6">
      <c r="A46" s="34"/>
      <c r="B46" s="32"/>
      <c r="C46" s="32"/>
      <c r="D46" s="32"/>
      <c r="E46" s="32"/>
      <c r="F46" s="33"/>
    </row>
    <row r="47" spans="1:6">
      <c r="A47" s="34"/>
      <c r="B47" s="32"/>
      <c r="C47" s="32"/>
      <c r="D47" s="32"/>
      <c r="E47" s="32"/>
      <c r="F47" s="33"/>
    </row>
    <row r="48" spans="1:6">
      <c r="A48" s="34"/>
      <c r="B48" s="32"/>
      <c r="C48" s="32"/>
      <c r="D48" s="32"/>
      <c r="E48" s="32"/>
      <c r="F48" s="33"/>
    </row>
    <row r="49" spans="1:6">
      <c r="A49" s="34"/>
      <c r="B49" s="32"/>
      <c r="C49" s="32"/>
      <c r="D49" s="32"/>
      <c r="E49" s="32"/>
      <c r="F49" s="33"/>
    </row>
    <row r="50" spans="1:6">
      <c r="A50" s="34"/>
      <c r="B50" s="32"/>
      <c r="C50" s="32"/>
      <c r="D50" s="32"/>
      <c r="E50" s="32"/>
      <c r="F50" s="33"/>
    </row>
    <row r="51" spans="1:6">
      <c r="A51" s="34"/>
      <c r="B51" s="32"/>
      <c r="C51" s="32"/>
      <c r="D51" s="32"/>
      <c r="E51" s="32"/>
      <c r="F51" s="33"/>
    </row>
    <row r="52" spans="1:6">
      <c r="A52" s="34"/>
      <c r="B52" s="32"/>
      <c r="C52" s="32"/>
      <c r="D52" s="32"/>
      <c r="E52" s="32"/>
      <c r="F52" s="33"/>
    </row>
    <row r="53" spans="1:6">
      <c r="A53" s="34"/>
      <c r="B53" s="32"/>
      <c r="C53" s="32"/>
      <c r="D53" s="32"/>
      <c r="E53" s="32"/>
      <c r="F53" s="33"/>
    </row>
    <row r="54" spans="1:6">
      <c r="A54" s="35"/>
      <c r="B54" s="36"/>
      <c r="C54" s="36"/>
      <c r="D54" s="36"/>
      <c r="E54" s="36"/>
      <c r="F54" s="37"/>
    </row>
    <row r="55" spans="1:6">
      <c r="A55" s="75" t="s">
        <v>79</v>
      </c>
      <c r="B55" s="75"/>
      <c r="C55" s="75"/>
      <c r="D55" s="75"/>
      <c r="E55" s="75"/>
      <c r="F55" s="75"/>
    </row>
    <row r="56" spans="1:6">
      <c r="A56" s="91"/>
      <c r="B56" s="91"/>
      <c r="C56" s="91"/>
      <c r="D56" s="91"/>
      <c r="E56" s="91"/>
      <c r="F56" s="91"/>
    </row>
    <row r="57" spans="1:6">
      <c r="A57" s="8" t="s">
        <v>54</v>
      </c>
      <c r="B57" s="41"/>
      <c r="C57" s="41"/>
      <c r="D57" s="41"/>
      <c r="E57" s="41"/>
      <c r="F57" s="41"/>
    </row>
    <row r="58" spans="1:6">
      <c r="A58" s="81" t="s">
        <v>82</v>
      </c>
      <c r="B58" s="11" t="s">
        <v>81</v>
      </c>
      <c r="C58" s="12" t="s">
        <v>45</v>
      </c>
      <c r="D58" s="13"/>
      <c r="E58" s="21" t="s">
        <v>49</v>
      </c>
      <c r="F58" s="19"/>
    </row>
    <row r="59" spans="1:6">
      <c r="A59" s="82"/>
      <c r="B59" s="14" t="s">
        <v>81</v>
      </c>
      <c r="C59" s="9" t="s">
        <v>46</v>
      </c>
      <c r="D59" s="15"/>
      <c r="E59" s="10" t="s">
        <v>51</v>
      </c>
      <c r="F59" s="20"/>
    </row>
    <row r="60" spans="1:6">
      <c r="A60" s="10"/>
      <c r="B60" s="14" t="s">
        <v>81</v>
      </c>
      <c r="C60" s="9" t="s">
        <v>47</v>
      </c>
      <c r="D60" s="15"/>
      <c r="E60" s="10"/>
      <c r="F60" s="20"/>
    </row>
    <row r="61" spans="1:6">
      <c r="A61" s="83" t="s">
        <v>52</v>
      </c>
      <c r="B61" s="14" t="s">
        <v>81</v>
      </c>
      <c r="C61" s="9" t="s">
        <v>48</v>
      </c>
      <c r="D61" s="15"/>
      <c r="E61" s="10"/>
      <c r="F61" s="20"/>
    </row>
    <row r="62" spans="1:6">
      <c r="A62" s="84"/>
      <c r="B62" s="16" t="s">
        <v>81</v>
      </c>
      <c r="C62" s="17" t="s">
        <v>50</v>
      </c>
      <c r="D62" s="18"/>
      <c r="E62" s="22"/>
      <c r="F62" s="20"/>
    </row>
  </sheetData>
  <sheetProtection selectLockedCells="1"/>
  <mergeCells count="18">
    <mergeCell ref="H28:H30"/>
    <mergeCell ref="A55:F56"/>
    <mergeCell ref="A58:A59"/>
    <mergeCell ref="A61:A62"/>
    <mergeCell ref="A6:A7"/>
    <mergeCell ref="B6:C7"/>
    <mergeCell ref="D6:D7"/>
    <mergeCell ref="E6:F7"/>
    <mergeCell ref="A8:A9"/>
    <mergeCell ref="B8:F9"/>
    <mergeCell ref="B10:F10"/>
    <mergeCell ref="A11:F16"/>
    <mergeCell ref="A1:F3"/>
    <mergeCell ref="K1:M1"/>
    <mergeCell ref="H3:H5"/>
    <mergeCell ref="A4:A5"/>
    <mergeCell ref="B4:E5"/>
    <mergeCell ref="F4:F5"/>
  </mergeCells>
  <phoneticPr fontId="1"/>
  <dataValidations count="6">
    <dataValidation type="list" allowBlank="1" showInputMessage="1" showErrorMessage="1" sqref="B6">
      <formula1>$K$3:$K$4</formula1>
    </dataValidation>
    <dataValidation type="list" allowBlank="1" showInputMessage="1" showErrorMessage="1" sqref="E6">
      <formula1>$L$3:$L$8</formula1>
    </dataValidation>
    <dataValidation type="list" allowBlank="1" showInputMessage="1" showErrorMessage="1" sqref="B8">
      <formula1>$M$3:$M$8</formula1>
    </dataValidation>
    <dataValidation type="list" allowBlank="1" showInputMessage="1" showErrorMessage="1" sqref="B58:B62">
      <formula1>"□,☑"</formula1>
    </dataValidation>
    <dataValidation type="list" allowBlank="1" showInputMessage="1" showErrorMessage="1" sqref="A58:A59">
      <formula1>"□　採　用,☑　採　用"</formula1>
    </dataValidation>
    <dataValidation type="list" allowBlank="1" showInputMessage="1" showErrorMessage="1" sqref="A61:A62">
      <formula1>"□　不採用,☑　不採用"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  <colBreaks count="1" manualBreakCount="1">
    <brk id="6" max="61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2"/>
  <sheetViews>
    <sheetView showZeros="0" view="pageBreakPreview" zoomScaleNormal="100" zoomScaleSheetLayoutView="100" workbookViewId="0">
      <selection activeCell="B6" sqref="B6:C7"/>
    </sheetView>
  </sheetViews>
  <sheetFormatPr defaultRowHeight="13.5"/>
  <cols>
    <col min="1" max="1" width="12.625" style="2" customWidth="1"/>
    <col min="2" max="2" width="4.625" style="2" customWidth="1"/>
    <col min="3" max="3" width="14.625" style="2" customWidth="1"/>
    <col min="4" max="4" width="12.625" style="2" customWidth="1"/>
    <col min="5" max="5" width="35.625" style="2" customWidth="1"/>
    <col min="6" max="6" width="8.625" style="2" customWidth="1"/>
    <col min="8" max="8" width="11.625" customWidth="1"/>
    <col min="9" max="9" width="15.375" customWidth="1"/>
    <col min="10" max="10" width="39.5" customWidth="1"/>
  </cols>
  <sheetData>
    <row r="1" spans="1:21" ht="13.5" customHeight="1">
      <c r="A1" s="58" t="s">
        <v>53</v>
      </c>
      <c r="B1" s="58"/>
      <c r="C1" s="58"/>
      <c r="D1" s="58"/>
      <c r="E1" s="58"/>
      <c r="F1" s="58"/>
      <c r="H1" s="27" t="s">
        <v>1</v>
      </c>
      <c r="I1" s="27" t="s">
        <v>2</v>
      </c>
      <c r="J1" s="27" t="s">
        <v>3</v>
      </c>
      <c r="K1" s="63" t="s">
        <v>42</v>
      </c>
      <c r="L1" s="63"/>
      <c r="M1" s="63"/>
      <c r="N1" s="42"/>
    </row>
    <row r="2" spans="1:21" ht="13.5" customHeight="1">
      <c r="A2" s="58"/>
      <c r="B2" s="58"/>
      <c r="C2" s="58"/>
      <c r="D2" s="58"/>
      <c r="E2" s="58"/>
      <c r="F2" s="58"/>
      <c r="H2" s="28" t="s">
        <v>4</v>
      </c>
      <c r="I2" s="28" t="s">
        <v>5</v>
      </c>
      <c r="J2" s="28" t="s">
        <v>7</v>
      </c>
      <c r="K2" s="42" t="s">
        <v>38</v>
      </c>
      <c r="L2" s="42" t="s">
        <v>0</v>
      </c>
      <c r="M2" s="42" t="s">
        <v>39</v>
      </c>
      <c r="N2" s="42" t="str">
        <f>IF(E6=I2,1,IF(E6=I5,2,IF(E6=I11,3,IF(E6=I15,4,IF(E6=I19,5,IF(E6=I25,6,IF(E6=I27,7,"")))))))</f>
        <v/>
      </c>
      <c r="O2">
        <v>1</v>
      </c>
      <c r="P2">
        <v>2</v>
      </c>
      <c r="Q2">
        <v>3</v>
      </c>
      <c r="R2">
        <v>4</v>
      </c>
      <c r="S2">
        <v>5</v>
      </c>
      <c r="T2">
        <v>6</v>
      </c>
      <c r="U2">
        <v>7</v>
      </c>
    </row>
    <row r="3" spans="1:21">
      <c r="A3" s="59"/>
      <c r="B3" s="59"/>
      <c r="C3" s="59"/>
      <c r="D3" s="59"/>
      <c r="E3" s="59"/>
      <c r="F3" s="59"/>
      <c r="H3" s="62" t="s">
        <v>69</v>
      </c>
      <c r="I3" s="28"/>
      <c r="J3" s="28" t="s">
        <v>8</v>
      </c>
      <c r="K3" t="str">
        <f>H2</f>
        <v>創意工夫</v>
      </c>
      <c r="L3" t="str">
        <f>IF($B$6=$H$2,I2,IF($B$6=$H$27,I27,""))</f>
        <v/>
      </c>
      <c r="M3" t="e">
        <f>HLOOKUP($N$2,$O$2:$U$8,2)</f>
        <v>#N/A</v>
      </c>
      <c r="O3" t="str">
        <f>J2</f>
        <v>測量・位置出しにおける工夫</v>
      </c>
      <c r="P3" t="str">
        <f>J5</f>
        <v>施工に伴う機械、器具、工具、装置類</v>
      </c>
      <c r="Q3" t="str">
        <f>J11</f>
        <v>計測、集計、管理図等に関する工夫</v>
      </c>
      <c r="R3" t="str">
        <f>J15</f>
        <v>集計ソフト等の活用と工夫</v>
      </c>
      <c r="S3" t="str">
        <f t="shared" ref="S3:S7" si="0">J19</f>
        <v>労働災害防止協会指針に基づく安全衛生教育</v>
      </c>
      <c r="T3" t="str">
        <f>J25</f>
        <v>NETIS登録技術を活用した施工</v>
      </c>
      <c r="U3" t="str">
        <f>J27</f>
        <v>周辺環境への配慮</v>
      </c>
    </row>
    <row r="4" spans="1:21">
      <c r="A4" s="64" t="s">
        <v>41</v>
      </c>
      <c r="B4" s="74" t="str">
        <f>提案一覧!E4</f>
        <v>○○工事</v>
      </c>
      <c r="C4" s="75"/>
      <c r="D4" s="75"/>
      <c r="E4" s="75"/>
      <c r="F4" s="68" t="str">
        <f ca="1">RIGHT(CELL("filename",A1),LEN(CELL("filename",A1))-FIND("]",CELL("filename",A1)))</f>
        <v>提案(4)</v>
      </c>
      <c r="H4" s="62"/>
      <c r="I4" s="29"/>
      <c r="J4" s="29" t="s">
        <v>10</v>
      </c>
      <c r="K4" t="str">
        <f>H27</f>
        <v>社会性等</v>
      </c>
      <c r="L4" t="str">
        <f>IF($B$6=$H$2,I5,"")</f>
        <v/>
      </c>
      <c r="M4" t="e">
        <f>HLOOKUP($N$2,$O$2:$U$8,3)</f>
        <v>#N/A</v>
      </c>
      <c r="O4" t="str">
        <f t="shared" ref="O4" si="1">J3</f>
        <v>現地調査方法の工夫</v>
      </c>
      <c r="P4" t="str">
        <f t="shared" ref="P4:P8" si="2">J6</f>
        <v>二次製品、代替製品の利用</v>
      </c>
      <c r="Q4" t="str">
        <f t="shared" ref="Q4:Q6" si="3">J12</f>
        <v>管理ソフト等の活用と工夫</v>
      </c>
      <c r="R4" t="str">
        <f t="shared" ref="R4:R6" si="4">J16</f>
        <v>施工上の品質向上に関する工夫</v>
      </c>
      <c r="S4" t="str">
        <f t="shared" si="0"/>
        <v>安全施設・仮設備の配慮</v>
      </c>
      <c r="T4" t="str">
        <f>J26</f>
        <v>その他</v>
      </c>
      <c r="U4" t="str">
        <f>J28</f>
        <v>現場環境の地域への調和</v>
      </c>
    </row>
    <row r="5" spans="1:21">
      <c r="A5" s="65"/>
      <c r="B5" s="76"/>
      <c r="C5" s="77"/>
      <c r="D5" s="77"/>
      <c r="E5" s="77"/>
      <c r="F5" s="69"/>
      <c r="H5" s="62"/>
      <c r="I5" s="28" t="s">
        <v>6</v>
      </c>
      <c r="J5" s="28" t="s">
        <v>18</v>
      </c>
      <c r="L5" t="str">
        <f>IF($B$6=$H$2,I11,"")</f>
        <v/>
      </c>
      <c r="M5" t="e">
        <f>HLOOKUP($N$2,$O$2:$U$8,4)</f>
        <v>#N/A</v>
      </c>
      <c r="O5" t="str">
        <f>J4</f>
        <v>その他</v>
      </c>
      <c r="P5" t="str">
        <f t="shared" si="2"/>
        <v>施工方法の工夫</v>
      </c>
      <c r="Q5" t="str">
        <f t="shared" si="3"/>
        <v>ICTを活用した施工</v>
      </c>
      <c r="R5" t="str">
        <f t="shared" si="4"/>
        <v>検査・試験・品質記録に関する工夫</v>
      </c>
      <c r="S5" t="str">
        <f t="shared" si="0"/>
        <v>安全教育・講習会・パトロールの工夫</v>
      </c>
      <c r="U5" t="str">
        <f>J29</f>
        <v>地域住民とのコミュニケーション</v>
      </c>
    </row>
    <row r="6" spans="1:21">
      <c r="A6" s="66" t="s">
        <v>40</v>
      </c>
      <c r="B6" s="78"/>
      <c r="C6" s="71"/>
      <c r="D6" s="64" t="s">
        <v>2</v>
      </c>
      <c r="E6" s="70"/>
      <c r="F6" s="71"/>
      <c r="H6" s="28"/>
      <c r="I6" s="28"/>
      <c r="J6" s="28" t="s">
        <v>19</v>
      </c>
      <c r="L6" t="str">
        <f>IF($B$6=$H$2,I15,"")</f>
        <v/>
      </c>
      <c r="M6" t="e">
        <f>HLOOKUP($N$2,$O$2:$U$8,5)</f>
        <v>#N/A</v>
      </c>
      <c r="P6" t="str">
        <f t="shared" si="2"/>
        <v>施工環境の改善</v>
      </c>
      <c r="Q6" t="str">
        <f t="shared" si="3"/>
        <v>その他</v>
      </c>
      <c r="R6" t="str">
        <f t="shared" si="4"/>
        <v>その他</v>
      </c>
      <c r="S6" t="str">
        <f t="shared" si="0"/>
        <v>作業環境の改善</v>
      </c>
      <c r="U6" t="str">
        <f>J30</f>
        <v>ボランティアの実施</v>
      </c>
    </row>
    <row r="7" spans="1:21">
      <c r="A7" s="67"/>
      <c r="B7" s="79"/>
      <c r="C7" s="73"/>
      <c r="D7" s="65"/>
      <c r="E7" s="72"/>
      <c r="F7" s="73"/>
      <c r="H7" s="28"/>
      <c r="I7" s="28"/>
      <c r="J7" s="28" t="s">
        <v>11</v>
      </c>
      <c r="L7" t="str">
        <f>IF($B$6=$H$2,I19,"")</f>
        <v/>
      </c>
      <c r="M7" t="e">
        <f>HLOOKUP($N$2,$O$2:$U$8,6)</f>
        <v>#N/A</v>
      </c>
      <c r="P7" t="str">
        <f t="shared" si="2"/>
        <v>仮設計画の工夫</v>
      </c>
      <c r="S7" t="str">
        <f t="shared" si="0"/>
        <v>交通事故防止の工夫</v>
      </c>
      <c r="U7" t="str">
        <f t="shared" ref="U7:U8" si="5">J31</f>
        <v>災害時等の地域への援助・救援活動</v>
      </c>
    </row>
    <row r="8" spans="1:21">
      <c r="A8" s="64" t="s">
        <v>39</v>
      </c>
      <c r="B8" s="78"/>
      <c r="C8" s="70"/>
      <c r="D8" s="70"/>
      <c r="E8" s="70"/>
      <c r="F8" s="71"/>
      <c r="H8" s="28"/>
      <c r="I8" s="28"/>
      <c r="J8" s="28" t="s">
        <v>12</v>
      </c>
      <c r="L8" t="str">
        <f>IF($B$6=$H$2,I25,"")</f>
        <v/>
      </c>
      <c r="M8" t="e">
        <f>HLOOKUP($N$2,$O$2:$U$8,7)</f>
        <v>#N/A</v>
      </c>
      <c r="P8" t="str">
        <f t="shared" si="2"/>
        <v>その他</v>
      </c>
      <c r="S8" t="str">
        <f>J24</f>
        <v>その他</v>
      </c>
      <c r="U8" t="str">
        <f t="shared" si="5"/>
        <v>その他</v>
      </c>
    </row>
    <row r="9" spans="1:21">
      <c r="A9" s="65"/>
      <c r="B9" s="79"/>
      <c r="C9" s="72"/>
      <c r="D9" s="72"/>
      <c r="E9" s="72"/>
      <c r="F9" s="73"/>
      <c r="H9" s="28"/>
      <c r="I9" s="28"/>
      <c r="J9" s="28" t="s">
        <v>13</v>
      </c>
    </row>
    <row r="10" spans="1:21">
      <c r="A10" s="3" t="s">
        <v>43</v>
      </c>
      <c r="B10" s="70"/>
      <c r="C10" s="70"/>
      <c r="D10" s="70"/>
      <c r="E10" s="70"/>
      <c r="F10" s="71"/>
      <c r="H10" s="28"/>
      <c r="I10" s="29"/>
      <c r="J10" s="29" t="s">
        <v>10</v>
      </c>
    </row>
    <row r="11" spans="1:21">
      <c r="A11" s="85"/>
      <c r="B11" s="86"/>
      <c r="C11" s="86"/>
      <c r="D11" s="86"/>
      <c r="E11" s="86"/>
      <c r="F11" s="87"/>
      <c r="H11" s="28"/>
      <c r="I11" s="28" t="s">
        <v>15</v>
      </c>
      <c r="J11" s="28" t="s">
        <v>17</v>
      </c>
    </row>
    <row r="12" spans="1:21">
      <c r="A12" s="85"/>
      <c r="B12" s="86"/>
      <c r="C12" s="86"/>
      <c r="D12" s="86"/>
      <c r="E12" s="86"/>
      <c r="F12" s="87"/>
      <c r="H12" s="28"/>
      <c r="I12" s="28"/>
      <c r="J12" s="28" t="s">
        <v>16</v>
      </c>
    </row>
    <row r="13" spans="1:21">
      <c r="A13" s="85"/>
      <c r="B13" s="86"/>
      <c r="C13" s="86"/>
      <c r="D13" s="86"/>
      <c r="E13" s="86"/>
      <c r="F13" s="87"/>
      <c r="H13" s="28"/>
      <c r="I13" s="28"/>
      <c r="J13" s="28" t="s">
        <v>20</v>
      </c>
    </row>
    <row r="14" spans="1:21">
      <c r="A14" s="85"/>
      <c r="B14" s="86"/>
      <c r="C14" s="86"/>
      <c r="D14" s="86"/>
      <c r="E14" s="86"/>
      <c r="F14" s="87"/>
      <c r="H14" s="28"/>
      <c r="I14" s="29"/>
      <c r="J14" s="29" t="s">
        <v>10</v>
      </c>
    </row>
    <row r="15" spans="1:21">
      <c r="A15" s="85"/>
      <c r="B15" s="86"/>
      <c r="C15" s="86"/>
      <c r="D15" s="86"/>
      <c r="E15" s="86"/>
      <c r="F15" s="87"/>
      <c r="H15" s="28"/>
      <c r="I15" s="28" t="s">
        <v>14</v>
      </c>
      <c r="J15" s="28" t="s">
        <v>22</v>
      </c>
    </row>
    <row r="16" spans="1:21">
      <c r="A16" s="88"/>
      <c r="B16" s="89"/>
      <c r="C16" s="89"/>
      <c r="D16" s="89"/>
      <c r="E16" s="89"/>
      <c r="F16" s="90"/>
      <c r="H16" s="28"/>
      <c r="I16" s="28"/>
      <c r="J16" s="28" t="s">
        <v>24</v>
      </c>
    </row>
    <row r="17" spans="1:10">
      <c r="A17" s="38" t="s">
        <v>44</v>
      </c>
      <c r="B17" s="31"/>
      <c r="C17" s="32"/>
      <c r="D17" s="32"/>
      <c r="E17" s="32"/>
      <c r="F17" s="33"/>
      <c r="H17" s="28"/>
      <c r="I17" s="28"/>
      <c r="J17" s="28" t="s">
        <v>23</v>
      </c>
    </row>
    <row r="18" spans="1:10">
      <c r="A18" s="34"/>
      <c r="B18" s="32"/>
      <c r="C18" s="32"/>
      <c r="D18" s="32"/>
      <c r="E18" s="32"/>
      <c r="F18" s="33"/>
      <c r="H18" s="28"/>
      <c r="I18" s="29"/>
      <c r="J18" s="29" t="s">
        <v>10</v>
      </c>
    </row>
    <row r="19" spans="1:10">
      <c r="A19" s="34"/>
      <c r="B19" s="32"/>
      <c r="C19" s="32"/>
      <c r="D19" s="32"/>
      <c r="E19" s="32"/>
      <c r="F19" s="33"/>
      <c r="H19" s="28"/>
      <c r="I19" s="28" t="s">
        <v>25</v>
      </c>
      <c r="J19" s="40" t="s">
        <v>74</v>
      </c>
    </row>
    <row r="20" spans="1:10">
      <c r="A20" s="34"/>
      <c r="B20" s="32"/>
      <c r="C20" s="32"/>
      <c r="D20" s="32"/>
      <c r="E20" s="32"/>
      <c r="F20" s="33"/>
      <c r="H20" s="39"/>
      <c r="I20" s="39"/>
      <c r="J20" s="28" t="s">
        <v>26</v>
      </c>
    </row>
    <row r="21" spans="1:10">
      <c r="A21" s="34"/>
      <c r="B21" s="32"/>
      <c r="C21" s="32"/>
      <c r="D21" s="32"/>
      <c r="E21" s="32"/>
      <c r="F21" s="33"/>
      <c r="H21" s="28"/>
      <c r="I21" s="28"/>
      <c r="J21" s="28" t="s">
        <v>27</v>
      </c>
    </row>
    <row r="22" spans="1:10">
      <c r="A22" s="34"/>
      <c r="B22" s="32"/>
      <c r="C22" s="32"/>
      <c r="D22" s="32"/>
      <c r="E22" s="32"/>
      <c r="F22" s="33"/>
      <c r="H22" s="28"/>
      <c r="I22" s="28"/>
      <c r="J22" s="28" t="s">
        <v>28</v>
      </c>
    </row>
    <row r="23" spans="1:10">
      <c r="A23" s="34"/>
      <c r="B23" s="32"/>
      <c r="C23" s="32"/>
      <c r="D23" s="32"/>
      <c r="E23" s="32"/>
      <c r="F23" s="33"/>
      <c r="H23" s="28"/>
      <c r="I23" s="28"/>
      <c r="J23" s="28" t="s">
        <v>29</v>
      </c>
    </row>
    <row r="24" spans="1:10">
      <c r="A24" s="34"/>
      <c r="B24" s="32"/>
      <c r="C24" s="32"/>
      <c r="D24" s="32"/>
      <c r="E24" s="32"/>
      <c r="F24" s="33"/>
      <c r="H24" s="28"/>
      <c r="I24" s="29"/>
      <c r="J24" s="29" t="s">
        <v>9</v>
      </c>
    </row>
    <row r="25" spans="1:10">
      <c r="A25" s="34"/>
      <c r="B25" s="32"/>
      <c r="C25" s="32"/>
      <c r="D25" s="32"/>
      <c r="E25" s="32"/>
      <c r="F25" s="33"/>
      <c r="H25" s="28"/>
      <c r="I25" s="28" t="s">
        <v>10</v>
      </c>
      <c r="J25" s="28" t="s">
        <v>32</v>
      </c>
    </row>
    <row r="26" spans="1:10">
      <c r="A26" s="34"/>
      <c r="B26" s="32"/>
      <c r="C26" s="32"/>
      <c r="D26" s="32"/>
      <c r="E26" s="32"/>
      <c r="F26" s="33"/>
      <c r="H26" s="29"/>
      <c r="I26" s="29"/>
      <c r="J26" s="29" t="s">
        <v>9</v>
      </c>
    </row>
    <row r="27" spans="1:10" ht="13.5" customHeight="1">
      <c r="A27" s="34"/>
      <c r="B27" s="32"/>
      <c r="C27" s="32"/>
      <c r="D27" s="32"/>
      <c r="E27" s="32"/>
      <c r="F27" s="33"/>
      <c r="H27" s="28" t="s">
        <v>30</v>
      </c>
      <c r="I27" s="28" t="s">
        <v>31</v>
      </c>
      <c r="J27" s="28" t="s">
        <v>77</v>
      </c>
    </row>
    <row r="28" spans="1:10" ht="13.5" customHeight="1">
      <c r="A28" s="34"/>
      <c r="B28" s="32"/>
      <c r="C28" s="32"/>
      <c r="D28" s="32"/>
      <c r="E28" s="32"/>
      <c r="F28" s="33"/>
      <c r="H28" s="80" t="s">
        <v>70</v>
      </c>
      <c r="I28" s="28"/>
      <c r="J28" s="28" t="s">
        <v>33</v>
      </c>
    </row>
    <row r="29" spans="1:10">
      <c r="A29" s="34"/>
      <c r="B29" s="32"/>
      <c r="C29" s="32"/>
      <c r="D29" s="32"/>
      <c r="E29" s="32"/>
      <c r="F29" s="33"/>
      <c r="H29" s="80"/>
      <c r="I29" s="28"/>
      <c r="J29" s="28" t="s">
        <v>34</v>
      </c>
    </row>
    <row r="30" spans="1:10">
      <c r="A30" s="34"/>
      <c r="B30" s="32"/>
      <c r="C30" s="32"/>
      <c r="D30" s="32"/>
      <c r="E30" s="32"/>
      <c r="F30" s="33"/>
      <c r="H30" s="80"/>
      <c r="I30" s="28"/>
      <c r="J30" s="28" t="s">
        <v>35</v>
      </c>
    </row>
    <row r="31" spans="1:10">
      <c r="A31" s="34"/>
      <c r="B31" s="32"/>
      <c r="C31" s="32"/>
      <c r="D31" s="32"/>
      <c r="E31" s="32"/>
      <c r="F31" s="33"/>
      <c r="H31" s="28"/>
      <c r="I31" s="28"/>
      <c r="J31" s="28" t="s">
        <v>78</v>
      </c>
    </row>
    <row r="32" spans="1:10">
      <c r="A32" s="34"/>
      <c r="B32" s="32"/>
      <c r="C32" s="32"/>
      <c r="D32" s="32"/>
      <c r="E32" s="32"/>
      <c r="F32" s="33"/>
      <c r="H32" s="29"/>
      <c r="I32" s="29"/>
      <c r="J32" s="29" t="s">
        <v>10</v>
      </c>
    </row>
    <row r="33" spans="1:6">
      <c r="A33" s="34"/>
      <c r="B33" s="32"/>
      <c r="C33" s="32"/>
      <c r="D33" s="32"/>
      <c r="E33" s="32"/>
      <c r="F33" s="33"/>
    </row>
    <row r="34" spans="1:6">
      <c r="A34" s="34"/>
      <c r="B34" s="32"/>
      <c r="C34" s="32"/>
      <c r="D34" s="32"/>
      <c r="E34" s="32"/>
      <c r="F34" s="33"/>
    </row>
    <row r="35" spans="1:6">
      <c r="A35" s="34"/>
      <c r="B35" s="32"/>
      <c r="C35" s="32"/>
      <c r="D35" s="32"/>
      <c r="E35" s="32"/>
      <c r="F35" s="33"/>
    </row>
    <row r="36" spans="1:6">
      <c r="A36" s="34"/>
      <c r="B36" s="32"/>
      <c r="C36" s="32"/>
      <c r="D36" s="32"/>
      <c r="E36" s="32"/>
      <c r="F36" s="33"/>
    </row>
    <row r="37" spans="1:6">
      <c r="A37" s="34"/>
      <c r="B37" s="32"/>
      <c r="C37" s="32"/>
      <c r="D37" s="32"/>
      <c r="E37" s="32"/>
      <c r="F37" s="33"/>
    </row>
    <row r="38" spans="1:6">
      <c r="A38" s="34"/>
      <c r="B38" s="32"/>
      <c r="C38" s="32"/>
      <c r="D38" s="32"/>
      <c r="E38" s="32"/>
      <c r="F38" s="33"/>
    </row>
    <row r="39" spans="1:6">
      <c r="A39" s="34"/>
      <c r="B39" s="32"/>
      <c r="C39" s="32"/>
      <c r="D39" s="32"/>
      <c r="E39" s="32"/>
      <c r="F39" s="33"/>
    </row>
    <row r="40" spans="1:6">
      <c r="A40" s="34"/>
      <c r="B40" s="32"/>
      <c r="C40" s="32"/>
      <c r="D40" s="32"/>
      <c r="E40" s="32"/>
      <c r="F40" s="33"/>
    </row>
    <row r="41" spans="1:6">
      <c r="A41" s="34"/>
      <c r="B41" s="32"/>
      <c r="C41" s="32"/>
      <c r="D41" s="32"/>
      <c r="E41" s="32"/>
      <c r="F41" s="33"/>
    </row>
    <row r="42" spans="1:6">
      <c r="A42" s="34"/>
      <c r="B42" s="32"/>
      <c r="C42" s="32"/>
      <c r="D42" s="32"/>
      <c r="E42" s="32"/>
      <c r="F42" s="33"/>
    </row>
    <row r="43" spans="1:6">
      <c r="A43" s="34"/>
      <c r="B43" s="32"/>
      <c r="C43" s="32"/>
      <c r="D43" s="32"/>
      <c r="E43" s="32"/>
      <c r="F43" s="33"/>
    </row>
    <row r="44" spans="1:6">
      <c r="A44" s="34"/>
      <c r="B44" s="32"/>
      <c r="C44" s="32"/>
      <c r="D44" s="32"/>
      <c r="E44" s="32"/>
      <c r="F44" s="33"/>
    </row>
    <row r="45" spans="1:6">
      <c r="A45" s="34"/>
      <c r="B45" s="32"/>
      <c r="C45" s="32"/>
      <c r="D45" s="32"/>
      <c r="E45" s="32"/>
      <c r="F45" s="33"/>
    </row>
    <row r="46" spans="1:6">
      <c r="A46" s="34"/>
      <c r="B46" s="32"/>
      <c r="C46" s="32"/>
      <c r="D46" s="32"/>
      <c r="E46" s="32"/>
      <c r="F46" s="33"/>
    </row>
    <row r="47" spans="1:6">
      <c r="A47" s="34"/>
      <c r="B47" s="32"/>
      <c r="C47" s="32"/>
      <c r="D47" s="32"/>
      <c r="E47" s="32"/>
      <c r="F47" s="33"/>
    </row>
    <row r="48" spans="1:6">
      <c r="A48" s="34"/>
      <c r="B48" s="32"/>
      <c r="C48" s="32"/>
      <c r="D48" s="32"/>
      <c r="E48" s="32"/>
      <c r="F48" s="33"/>
    </row>
    <row r="49" spans="1:6">
      <c r="A49" s="34"/>
      <c r="B49" s="32"/>
      <c r="C49" s="32"/>
      <c r="D49" s="32"/>
      <c r="E49" s="32"/>
      <c r="F49" s="33"/>
    </row>
    <row r="50" spans="1:6">
      <c r="A50" s="34"/>
      <c r="B50" s="32"/>
      <c r="C50" s="32"/>
      <c r="D50" s="32"/>
      <c r="E50" s="32"/>
      <c r="F50" s="33"/>
    </row>
    <row r="51" spans="1:6">
      <c r="A51" s="34"/>
      <c r="B51" s="32"/>
      <c r="C51" s="32"/>
      <c r="D51" s="32"/>
      <c r="E51" s="32"/>
      <c r="F51" s="33"/>
    </row>
    <row r="52" spans="1:6">
      <c r="A52" s="34"/>
      <c r="B52" s="32"/>
      <c r="C52" s="32"/>
      <c r="D52" s="32"/>
      <c r="E52" s="32"/>
      <c r="F52" s="33"/>
    </row>
    <row r="53" spans="1:6">
      <c r="A53" s="34"/>
      <c r="B53" s="32"/>
      <c r="C53" s="32"/>
      <c r="D53" s="32"/>
      <c r="E53" s="32"/>
      <c r="F53" s="33"/>
    </row>
    <row r="54" spans="1:6">
      <c r="A54" s="35"/>
      <c r="B54" s="36"/>
      <c r="C54" s="36"/>
      <c r="D54" s="36"/>
      <c r="E54" s="36"/>
      <c r="F54" s="37"/>
    </row>
    <row r="55" spans="1:6">
      <c r="A55" s="75" t="s">
        <v>79</v>
      </c>
      <c r="B55" s="75"/>
      <c r="C55" s="75"/>
      <c r="D55" s="75"/>
      <c r="E55" s="75"/>
      <c r="F55" s="75"/>
    </row>
    <row r="56" spans="1:6">
      <c r="A56" s="91"/>
      <c r="B56" s="91"/>
      <c r="C56" s="91"/>
      <c r="D56" s="91"/>
      <c r="E56" s="91"/>
      <c r="F56" s="91"/>
    </row>
    <row r="57" spans="1:6">
      <c r="A57" s="8" t="s">
        <v>54</v>
      </c>
      <c r="B57" s="41"/>
      <c r="C57" s="41"/>
      <c r="D57" s="41"/>
      <c r="E57" s="41"/>
      <c r="F57" s="41"/>
    </row>
    <row r="58" spans="1:6">
      <c r="A58" s="81" t="s">
        <v>82</v>
      </c>
      <c r="B58" s="11" t="s">
        <v>81</v>
      </c>
      <c r="C58" s="12" t="s">
        <v>45</v>
      </c>
      <c r="D58" s="13"/>
      <c r="E58" s="21" t="s">
        <v>49</v>
      </c>
      <c r="F58" s="19"/>
    </row>
    <row r="59" spans="1:6">
      <c r="A59" s="82"/>
      <c r="B59" s="14" t="s">
        <v>81</v>
      </c>
      <c r="C59" s="9" t="s">
        <v>46</v>
      </c>
      <c r="D59" s="15"/>
      <c r="E59" s="10" t="s">
        <v>51</v>
      </c>
      <c r="F59" s="20"/>
    </row>
    <row r="60" spans="1:6">
      <c r="A60" s="10"/>
      <c r="B60" s="14" t="s">
        <v>81</v>
      </c>
      <c r="C60" s="9" t="s">
        <v>47</v>
      </c>
      <c r="D60" s="15"/>
      <c r="E60" s="10"/>
      <c r="F60" s="20"/>
    </row>
    <row r="61" spans="1:6">
      <c r="A61" s="83" t="s">
        <v>52</v>
      </c>
      <c r="B61" s="14" t="s">
        <v>81</v>
      </c>
      <c r="C61" s="9" t="s">
        <v>48</v>
      </c>
      <c r="D61" s="15"/>
      <c r="E61" s="10"/>
      <c r="F61" s="20"/>
    </row>
    <row r="62" spans="1:6">
      <c r="A62" s="84"/>
      <c r="B62" s="16" t="s">
        <v>81</v>
      </c>
      <c r="C62" s="17" t="s">
        <v>50</v>
      </c>
      <c r="D62" s="18"/>
      <c r="E62" s="22"/>
      <c r="F62" s="20"/>
    </row>
  </sheetData>
  <sheetProtection selectLockedCells="1"/>
  <mergeCells count="18">
    <mergeCell ref="H28:H30"/>
    <mergeCell ref="A55:F56"/>
    <mergeCell ref="A58:A59"/>
    <mergeCell ref="A61:A62"/>
    <mergeCell ref="A6:A7"/>
    <mergeCell ref="B6:C7"/>
    <mergeCell ref="D6:D7"/>
    <mergeCell ref="E6:F7"/>
    <mergeCell ref="A8:A9"/>
    <mergeCell ref="B8:F9"/>
    <mergeCell ref="B10:F10"/>
    <mergeCell ref="A11:F16"/>
    <mergeCell ref="A1:F3"/>
    <mergeCell ref="K1:M1"/>
    <mergeCell ref="H3:H5"/>
    <mergeCell ref="A4:A5"/>
    <mergeCell ref="B4:E5"/>
    <mergeCell ref="F4:F5"/>
  </mergeCells>
  <phoneticPr fontId="1"/>
  <dataValidations count="6">
    <dataValidation type="list" allowBlank="1" showInputMessage="1" showErrorMessage="1" sqref="A61:A62">
      <formula1>"□　不採用,☑　不採用"</formula1>
    </dataValidation>
    <dataValidation type="list" allowBlank="1" showInputMessage="1" showErrorMessage="1" sqref="A58:A59">
      <formula1>"□　採　用,☑　採　用"</formula1>
    </dataValidation>
    <dataValidation type="list" allowBlank="1" showInputMessage="1" showErrorMessage="1" sqref="B58:B62">
      <formula1>"□,☑"</formula1>
    </dataValidation>
    <dataValidation type="list" allowBlank="1" showInputMessage="1" showErrorMessage="1" sqref="B8">
      <formula1>$M$3:$M$8</formula1>
    </dataValidation>
    <dataValidation type="list" allowBlank="1" showInputMessage="1" showErrorMessage="1" sqref="E6">
      <formula1>$L$3:$L$8</formula1>
    </dataValidation>
    <dataValidation type="list" allowBlank="1" showInputMessage="1" showErrorMessage="1" sqref="B6">
      <formula1>$K$3:$K$4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  <colBreaks count="1" manualBreakCount="1">
    <brk id="6" max="61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2"/>
  <sheetViews>
    <sheetView showZeros="0" view="pageBreakPreview" zoomScaleNormal="100" zoomScaleSheetLayoutView="100" workbookViewId="0">
      <selection activeCell="B6" sqref="B6:C7"/>
    </sheetView>
  </sheetViews>
  <sheetFormatPr defaultRowHeight="13.5"/>
  <cols>
    <col min="1" max="1" width="12.625" style="2" customWidth="1"/>
    <col min="2" max="2" width="4.625" style="2" customWidth="1"/>
    <col min="3" max="3" width="14.625" style="2" customWidth="1"/>
    <col min="4" max="4" width="12.625" style="2" customWidth="1"/>
    <col min="5" max="5" width="35.625" style="2" customWidth="1"/>
    <col min="6" max="6" width="8.625" style="2" customWidth="1"/>
    <col min="8" max="8" width="11.625" customWidth="1"/>
    <col min="9" max="9" width="15.375" customWidth="1"/>
    <col min="10" max="10" width="39.5" customWidth="1"/>
  </cols>
  <sheetData>
    <row r="1" spans="1:21" ht="13.5" customHeight="1">
      <c r="A1" s="58" t="s">
        <v>53</v>
      </c>
      <c r="B1" s="58"/>
      <c r="C1" s="58"/>
      <c r="D1" s="58"/>
      <c r="E1" s="58"/>
      <c r="F1" s="58"/>
      <c r="H1" s="27" t="s">
        <v>1</v>
      </c>
      <c r="I1" s="27" t="s">
        <v>2</v>
      </c>
      <c r="J1" s="27" t="s">
        <v>3</v>
      </c>
      <c r="K1" s="63" t="s">
        <v>42</v>
      </c>
      <c r="L1" s="63"/>
      <c r="M1" s="63"/>
      <c r="N1" s="42"/>
    </row>
    <row r="2" spans="1:21" ht="13.5" customHeight="1">
      <c r="A2" s="58"/>
      <c r="B2" s="58"/>
      <c r="C2" s="58"/>
      <c r="D2" s="58"/>
      <c r="E2" s="58"/>
      <c r="F2" s="58"/>
      <c r="H2" s="28" t="s">
        <v>4</v>
      </c>
      <c r="I2" s="28" t="s">
        <v>5</v>
      </c>
      <c r="J2" s="28" t="s">
        <v>7</v>
      </c>
      <c r="K2" s="42" t="s">
        <v>38</v>
      </c>
      <c r="L2" s="42" t="s">
        <v>0</v>
      </c>
      <c r="M2" s="42" t="s">
        <v>39</v>
      </c>
      <c r="N2" s="42" t="str">
        <f>IF(E6=I2,1,IF(E6=I5,2,IF(E6=I11,3,IF(E6=I15,4,IF(E6=I19,5,IF(E6=I25,6,IF(E6=I27,7,"")))))))</f>
        <v/>
      </c>
      <c r="O2">
        <v>1</v>
      </c>
      <c r="P2">
        <v>2</v>
      </c>
      <c r="Q2">
        <v>3</v>
      </c>
      <c r="R2">
        <v>4</v>
      </c>
      <c r="S2">
        <v>5</v>
      </c>
      <c r="T2">
        <v>6</v>
      </c>
      <c r="U2">
        <v>7</v>
      </c>
    </row>
    <row r="3" spans="1:21">
      <c r="A3" s="59"/>
      <c r="B3" s="59"/>
      <c r="C3" s="59"/>
      <c r="D3" s="59"/>
      <c r="E3" s="59"/>
      <c r="F3" s="59"/>
      <c r="H3" s="62" t="s">
        <v>69</v>
      </c>
      <c r="I3" s="28"/>
      <c r="J3" s="28" t="s">
        <v>8</v>
      </c>
      <c r="K3" t="str">
        <f>H2</f>
        <v>創意工夫</v>
      </c>
      <c r="L3" t="str">
        <f>IF($B$6=$H$2,I2,IF($B$6=$H$27,I27,""))</f>
        <v/>
      </c>
      <c r="M3" t="e">
        <f>HLOOKUP($N$2,$O$2:$U$8,2)</f>
        <v>#N/A</v>
      </c>
      <c r="O3" t="str">
        <f>J2</f>
        <v>測量・位置出しにおける工夫</v>
      </c>
      <c r="P3" t="str">
        <f>J5</f>
        <v>施工に伴う機械、器具、工具、装置類</v>
      </c>
      <c r="Q3" t="str">
        <f>J11</f>
        <v>計測、集計、管理図等に関する工夫</v>
      </c>
      <c r="R3" t="str">
        <f>J15</f>
        <v>集計ソフト等の活用と工夫</v>
      </c>
      <c r="S3" t="str">
        <f t="shared" ref="S3:S7" si="0">J19</f>
        <v>労働災害防止協会指針に基づく安全衛生教育</v>
      </c>
      <c r="T3" t="str">
        <f>J25</f>
        <v>NETIS登録技術を活用した施工</v>
      </c>
      <c r="U3" t="str">
        <f>J27</f>
        <v>周辺環境への配慮</v>
      </c>
    </row>
    <row r="4" spans="1:21">
      <c r="A4" s="64" t="s">
        <v>41</v>
      </c>
      <c r="B4" s="74" t="str">
        <f>提案一覧!E4</f>
        <v>○○工事</v>
      </c>
      <c r="C4" s="75"/>
      <c r="D4" s="75"/>
      <c r="E4" s="75"/>
      <c r="F4" s="68" t="str">
        <f ca="1">RIGHT(CELL("filename",A1),LEN(CELL("filename",A1))-FIND("]",CELL("filename",A1)))</f>
        <v>提案(5)</v>
      </c>
      <c r="H4" s="62"/>
      <c r="I4" s="29"/>
      <c r="J4" s="29" t="s">
        <v>10</v>
      </c>
      <c r="K4" t="str">
        <f>H27</f>
        <v>社会性等</v>
      </c>
      <c r="L4" t="str">
        <f>IF($B$6=$H$2,I5,"")</f>
        <v/>
      </c>
      <c r="M4" t="e">
        <f>HLOOKUP($N$2,$O$2:$U$8,3)</f>
        <v>#N/A</v>
      </c>
      <c r="O4" t="str">
        <f t="shared" ref="O4" si="1">J3</f>
        <v>現地調査方法の工夫</v>
      </c>
      <c r="P4" t="str">
        <f t="shared" ref="P4:P8" si="2">J6</f>
        <v>二次製品、代替製品の利用</v>
      </c>
      <c r="Q4" t="str">
        <f t="shared" ref="Q4:Q6" si="3">J12</f>
        <v>管理ソフト等の活用と工夫</v>
      </c>
      <c r="R4" t="str">
        <f t="shared" ref="R4:R6" si="4">J16</f>
        <v>施工上の品質向上に関する工夫</v>
      </c>
      <c r="S4" t="str">
        <f t="shared" si="0"/>
        <v>安全施設・仮設備の配慮</v>
      </c>
      <c r="T4" t="str">
        <f>J26</f>
        <v>その他</v>
      </c>
      <c r="U4" t="str">
        <f>J28</f>
        <v>現場環境の地域への調和</v>
      </c>
    </row>
    <row r="5" spans="1:21">
      <c r="A5" s="65"/>
      <c r="B5" s="76"/>
      <c r="C5" s="77"/>
      <c r="D5" s="77"/>
      <c r="E5" s="77"/>
      <c r="F5" s="69"/>
      <c r="H5" s="62"/>
      <c r="I5" s="28" t="s">
        <v>6</v>
      </c>
      <c r="J5" s="28" t="s">
        <v>18</v>
      </c>
      <c r="L5" t="str">
        <f>IF($B$6=$H$2,I11,"")</f>
        <v/>
      </c>
      <c r="M5" t="e">
        <f>HLOOKUP($N$2,$O$2:$U$8,4)</f>
        <v>#N/A</v>
      </c>
      <c r="O5" t="str">
        <f>J4</f>
        <v>その他</v>
      </c>
      <c r="P5" t="str">
        <f t="shared" si="2"/>
        <v>施工方法の工夫</v>
      </c>
      <c r="Q5" t="str">
        <f t="shared" si="3"/>
        <v>ICTを活用した施工</v>
      </c>
      <c r="R5" t="str">
        <f t="shared" si="4"/>
        <v>検査・試験・品質記録に関する工夫</v>
      </c>
      <c r="S5" t="str">
        <f t="shared" si="0"/>
        <v>安全教育・講習会・パトロールの工夫</v>
      </c>
      <c r="U5" t="str">
        <f>J29</f>
        <v>地域住民とのコミュニケーション</v>
      </c>
    </row>
    <row r="6" spans="1:21">
      <c r="A6" s="66" t="s">
        <v>40</v>
      </c>
      <c r="B6" s="78"/>
      <c r="C6" s="71"/>
      <c r="D6" s="64" t="s">
        <v>2</v>
      </c>
      <c r="E6" s="70"/>
      <c r="F6" s="71"/>
      <c r="H6" s="28"/>
      <c r="I6" s="28"/>
      <c r="J6" s="28" t="s">
        <v>19</v>
      </c>
      <c r="L6" t="str">
        <f>IF($B$6=$H$2,I15,"")</f>
        <v/>
      </c>
      <c r="M6" t="e">
        <f>HLOOKUP($N$2,$O$2:$U$8,5)</f>
        <v>#N/A</v>
      </c>
      <c r="P6" t="str">
        <f t="shared" si="2"/>
        <v>施工環境の改善</v>
      </c>
      <c r="Q6" t="str">
        <f t="shared" si="3"/>
        <v>その他</v>
      </c>
      <c r="R6" t="str">
        <f t="shared" si="4"/>
        <v>その他</v>
      </c>
      <c r="S6" t="str">
        <f t="shared" si="0"/>
        <v>作業環境の改善</v>
      </c>
      <c r="U6" t="str">
        <f>J30</f>
        <v>ボランティアの実施</v>
      </c>
    </row>
    <row r="7" spans="1:21">
      <c r="A7" s="67"/>
      <c r="B7" s="79"/>
      <c r="C7" s="73"/>
      <c r="D7" s="65"/>
      <c r="E7" s="72"/>
      <c r="F7" s="73"/>
      <c r="H7" s="28"/>
      <c r="I7" s="28"/>
      <c r="J7" s="28" t="s">
        <v>11</v>
      </c>
      <c r="L7" t="str">
        <f>IF($B$6=$H$2,I19,"")</f>
        <v/>
      </c>
      <c r="M7" t="e">
        <f>HLOOKUP($N$2,$O$2:$U$8,6)</f>
        <v>#N/A</v>
      </c>
      <c r="P7" t="str">
        <f t="shared" si="2"/>
        <v>仮設計画の工夫</v>
      </c>
      <c r="S7" t="str">
        <f t="shared" si="0"/>
        <v>交通事故防止の工夫</v>
      </c>
      <c r="U7" t="str">
        <f t="shared" ref="U7:U8" si="5">J31</f>
        <v>災害時等の地域への援助・救援活動</v>
      </c>
    </row>
    <row r="8" spans="1:21">
      <c r="A8" s="64" t="s">
        <v>39</v>
      </c>
      <c r="B8" s="78"/>
      <c r="C8" s="70"/>
      <c r="D8" s="70"/>
      <c r="E8" s="70"/>
      <c r="F8" s="71"/>
      <c r="H8" s="28"/>
      <c r="I8" s="28"/>
      <c r="J8" s="28" t="s">
        <v>12</v>
      </c>
      <c r="L8" t="str">
        <f>IF($B$6=$H$2,I25,"")</f>
        <v/>
      </c>
      <c r="M8" t="e">
        <f>HLOOKUP($N$2,$O$2:$U$8,7)</f>
        <v>#N/A</v>
      </c>
      <c r="P8" t="str">
        <f t="shared" si="2"/>
        <v>その他</v>
      </c>
      <c r="S8" t="str">
        <f>J24</f>
        <v>その他</v>
      </c>
      <c r="U8" t="str">
        <f t="shared" si="5"/>
        <v>その他</v>
      </c>
    </row>
    <row r="9" spans="1:21">
      <c r="A9" s="65"/>
      <c r="B9" s="79"/>
      <c r="C9" s="72"/>
      <c r="D9" s="72"/>
      <c r="E9" s="72"/>
      <c r="F9" s="73"/>
      <c r="H9" s="28"/>
      <c r="I9" s="28"/>
      <c r="J9" s="28" t="s">
        <v>13</v>
      </c>
    </row>
    <row r="10" spans="1:21">
      <c r="A10" s="3" t="s">
        <v>43</v>
      </c>
      <c r="B10" s="70"/>
      <c r="C10" s="70"/>
      <c r="D10" s="70"/>
      <c r="E10" s="70"/>
      <c r="F10" s="71"/>
      <c r="H10" s="28"/>
      <c r="I10" s="29"/>
      <c r="J10" s="29" t="s">
        <v>10</v>
      </c>
    </row>
    <row r="11" spans="1:21">
      <c r="A11" s="85"/>
      <c r="B11" s="86"/>
      <c r="C11" s="86"/>
      <c r="D11" s="86"/>
      <c r="E11" s="86"/>
      <c r="F11" s="87"/>
      <c r="H11" s="28"/>
      <c r="I11" s="28" t="s">
        <v>15</v>
      </c>
      <c r="J11" s="28" t="s">
        <v>17</v>
      </c>
    </row>
    <row r="12" spans="1:21">
      <c r="A12" s="85"/>
      <c r="B12" s="86"/>
      <c r="C12" s="86"/>
      <c r="D12" s="86"/>
      <c r="E12" s="86"/>
      <c r="F12" s="87"/>
      <c r="H12" s="28"/>
      <c r="I12" s="28"/>
      <c r="J12" s="28" t="s">
        <v>16</v>
      </c>
    </row>
    <row r="13" spans="1:21">
      <c r="A13" s="85"/>
      <c r="B13" s="86"/>
      <c r="C13" s="86"/>
      <c r="D13" s="86"/>
      <c r="E13" s="86"/>
      <c r="F13" s="87"/>
      <c r="H13" s="28"/>
      <c r="I13" s="28"/>
      <c r="J13" s="28" t="s">
        <v>20</v>
      </c>
    </row>
    <row r="14" spans="1:21">
      <c r="A14" s="85"/>
      <c r="B14" s="86"/>
      <c r="C14" s="86"/>
      <c r="D14" s="86"/>
      <c r="E14" s="86"/>
      <c r="F14" s="87"/>
      <c r="H14" s="28"/>
      <c r="I14" s="29"/>
      <c r="J14" s="29" t="s">
        <v>10</v>
      </c>
    </row>
    <row r="15" spans="1:21">
      <c r="A15" s="85"/>
      <c r="B15" s="86"/>
      <c r="C15" s="86"/>
      <c r="D15" s="86"/>
      <c r="E15" s="86"/>
      <c r="F15" s="87"/>
      <c r="H15" s="28"/>
      <c r="I15" s="28" t="s">
        <v>14</v>
      </c>
      <c r="J15" s="28" t="s">
        <v>22</v>
      </c>
    </row>
    <row r="16" spans="1:21">
      <c r="A16" s="88"/>
      <c r="B16" s="89"/>
      <c r="C16" s="89"/>
      <c r="D16" s="89"/>
      <c r="E16" s="89"/>
      <c r="F16" s="90"/>
      <c r="H16" s="28"/>
      <c r="I16" s="28"/>
      <c r="J16" s="28" t="s">
        <v>24</v>
      </c>
    </row>
    <row r="17" spans="1:10">
      <c r="A17" s="38" t="s">
        <v>44</v>
      </c>
      <c r="B17" s="31"/>
      <c r="C17" s="32"/>
      <c r="D17" s="32"/>
      <c r="E17" s="32"/>
      <c r="F17" s="33"/>
      <c r="H17" s="28"/>
      <c r="I17" s="28"/>
      <c r="J17" s="28" t="s">
        <v>23</v>
      </c>
    </row>
    <row r="18" spans="1:10">
      <c r="A18" s="34"/>
      <c r="B18" s="32"/>
      <c r="C18" s="32"/>
      <c r="D18" s="32"/>
      <c r="E18" s="32"/>
      <c r="F18" s="33"/>
      <c r="H18" s="28"/>
      <c r="I18" s="29"/>
      <c r="J18" s="29" t="s">
        <v>10</v>
      </c>
    </row>
    <row r="19" spans="1:10">
      <c r="A19" s="34"/>
      <c r="B19" s="32"/>
      <c r="C19" s="32"/>
      <c r="D19" s="32"/>
      <c r="E19" s="32"/>
      <c r="F19" s="33"/>
      <c r="H19" s="28"/>
      <c r="I19" s="28" t="s">
        <v>25</v>
      </c>
      <c r="J19" s="40" t="s">
        <v>74</v>
      </c>
    </row>
    <row r="20" spans="1:10">
      <c r="A20" s="34"/>
      <c r="B20" s="32"/>
      <c r="C20" s="32"/>
      <c r="D20" s="32"/>
      <c r="E20" s="32"/>
      <c r="F20" s="33"/>
      <c r="H20" s="39"/>
      <c r="I20" s="39"/>
      <c r="J20" s="28" t="s">
        <v>26</v>
      </c>
    </row>
    <row r="21" spans="1:10">
      <c r="A21" s="34"/>
      <c r="B21" s="32"/>
      <c r="C21" s="32"/>
      <c r="D21" s="32"/>
      <c r="E21" s="32"/>
      <c r="F21" s="33"/>
      <c r="H21" s="28"/>
      <c r="I21" s="28"/>
      <c r="J21" s="28" t="s">
        <v>27</v>
      </c>
    </row>
    <row r="22" spans="1:10">
      <c r="A22" s="34"/>
      <c r="B22" s="32"/>
      <c r="C22" s="32"/>
      <c r="D22" s="32"/>
      <c r="E22" s="32"/>
      <c r="F22" s="33"/>
      <c r="H22" s="28"/>
      <c r="I22" s="28"/>
      <c r="J22" s="28" t="s">
        <v>28</v>
      </c>
    </row>
    <row r="23" spans="1:10">
      <c r="A23" s="34"/>
      <c r="B23" s="32"/>
      <c r="C23" s="32"/>
      <c r="D23" s="32"/>
      <c r="E23" s="32"/>
      <c r="F23" s="33"/>
      <c r="H23" s="28"/>
      <c r="I23" s="28"/>
      <c r="J23" s="28" t="s">
        <v>29</v>
      </c>
    </row>
    <row r="24" spans="1:10">
      <c r="A24" s="34"/>
      <c r="B24" s="32"/>
      <c r="C24" s="32"/>
      <c r="D24" s="32"/>
      <c r="E24" s="32"/>
      <c r="F24" s="33"/>
      <c r="H24" s="28"/>
      <c r="I24" s="29"/>
      <c r="J24" s="29" t="s">
        <v>9</v>
      </c>
    </row>
    <row r="25" spans="1:10">
      <c r="A25" s="34"/>
      <c r="B25" s="32"/>
      <c r="C25" s="32"/>
      <c r="D25" s="32"/>
      <c r="E25" s="32"/>
      <c r="F25" s="33"/>
      <c r="H25" s="28"/>
      <c r="I25" s="28" t="s">
        <v>10</v>
      </c>
      <c r="J25" s="28" t="s">
        <v>32</v>
      </c>
    </row>
    <row r="26" spans="1:10">
      <c r="A26" s="34"/>
      <c r="B26" s="32"/>
      <c r="C26" s="32"/>
      <c r="D26" s="32"/>
      <c r="E26" s="32"/>
      <c r="F26" s="33"/>
      <c r="H26" s="29"/>
      <c r="I26" s="29"/>
      <c r="J26" s="29" t="s">
        <v>9</v>
      </c>
    </row>
    <row r="27" spans="1:10" ht="13.5" customHeight="1">
      <c r="A27" s="34"/>
      <c r="B27" s="32"/>
      <c r="C27" s="32"/>
      <c r="D27" s="32"/>
      <c r="E27" s="32"/>
      <c r="F27" s="33"/>
      <c r="H27" s="28" t="s">
        <v>30</v>
      </c>
      <c r="I27" s="28" t="s">
        <v>31</v>
      </c>
      <c r="J27" s="28" t="s">
        <v>77</v>
      </c>
    </row>
    <row r="28" spans="1:10" ht="13.5" customHeight="1">
      <c r="A28" s="34"/>
      <c r="B28" s="32"/>
      <c r="C28" s="32"/>
      <c r="D28" s="32"/>
      <c r="E28" s="32"/>
      <c r="F28" s="33"/>
      <c r="H28" s="80" t="s">
        <v>70</v>
      </c>
      <c r="I28" s="28"/>
      <c r="J28" s="28" t="s">
        <v>33</v>
      </c>
    </row>
    <row r="29" spans="1:10">
      <c r="A29" s="34"/>
      <c r="B29" s="32"/>
      <c r="C29" s="32"/>
      <c r="D29" s="32"/>
      <c r="E29" s="32"/>
      <c r="F29" s="33"/>
      <c r="H29" s="80"/>
      <c r="I29" s="28"/>
      <c r="J29" s="28" t="s">
        <v>34</v>
      </c>
    </row>
    <row r="30" spans="1:10">
      <c r="A30" s="34"/>
      <c r="B30" s="32"/>
      <c r="C30" s="32"/>
      <c r="D30" s="32"/>
      <c r="E30" s="32"/>
      <c r="F30" s="33"/>
      <c r="H30" s="80"/>
      <c r="I30" s="28"/>
      <c r="J30" s="28" t="s">
        <v>35</v>
      </c>
    </row>
    <row r="31" spans="1:10">
      <c r="A31" s="34"/>
      <c r="B31" s="32"/>
      <c r="C31" s="32"/>
      <c r="D31" s="32"/>
      <c r="E31" s="32"/>
      <c r="F31" s="33"/>
      <c r="H31" s="28"/>
      <c r="I31" s="28"/>
      <c r="J31" s="28" t="s">
        <v>78</v>
      </c>
    </row>
    <row r="32" spans="1:10">
      <c r="A32" s="34"/>
      <c r="B32" s="32"/>
      <c r="C32" s="32"/>
      <c r="D32" s="32"/>
      <c r="E32" s="32"/>
      <c r="F32" s="33"/>
      <c r="H32" s="29"/>
      <c r="I32" s="29"/>
      <c r="J32" s="29" t="s">
        <v>10</v>
      </c>
    </row>
    <row r="33" spans="1:6">
      <c r="A33" s="34"/>
      <c r="B33" s="32"/>
      <c r="C33" s="32"/>
      <c r="D33" s="32"/>
      <c r="E33" s="32"/>
      <c r="F33" s="33"/>
    </row>
    <row r="34" spans="1:6">
      <c r="A34" s="34"/>
      <c r="B34" s="32"/>
      <c r="C34" s="32"/>
      <c r="D34" s="32"/>
      <c r="E34" s="32"/>
      <c r="F34" s="33"/>
    </row>
    <row r="35" spans="1:6">
      <c r="A35" s="34"/>
      <c r="B35" s="32"/>
      <c r="C35" s="32"/>
      <c r="D35" s="32"/>
      <c r="E35" s="32"/>
      <c r="F35" s="33"/>
    </row>
    <row r="36" spans="1:6">
      <c r="A36" s="34"/>
      <c r="B36" s="32"/>
      <c r="C36" s="32"/>
      <c r="D36" s="32"/>
      <c r="E36" s="32"/>
      <c r="F36" s="33"/>
    </row>
    <row r="37" spans="1:6">
      <c r="A37" s="34"/>
      <c r="B37" s="32"/>
      <c r="C37" s="32"/>
      <c r="D37" s="32"/>
      <c r="E37" s="32"/>
      <c r="F37" s="33"/>
    </row>
    <row r="38" spans="1:6">
      <c r="A38" s="34"/>
      <c r="B38" s="32"/>
      <c r="C38" s="32"/>
      <c r="D38" s="32"/>
      <c r="E38" s="32"/>
      <c r="F38" s="33"/>
    </row>
    <row r="39" spans="1:6">
      <c r="A39" s="34"/>
      <c r="B39" s="32"/>
      <c r="C39" s="32"/>
      <c r="D39" s="32"/>
      <c r="E39" s="32"/>
      <c r="F39" s="33"/>
    </row>
    <row r="40" spans="1:6">
      <c r="A40" s="34"/>
      <c r="B40" s="32"/>
      <c r="C40" s="32"/>
      <c r="D40" s="32"/>
      <c r="E40" s="32"/>
      <c r="F40" s="33"/>
    </row>
    <row r="41" spans="1:6">
      <c r="A41" s="34"/>
      <c r="B41" s="32"/>
      <c r="C41" s="32"/>
      <c r="D41" s="32"/>
      <c r="E41" s="32"/>
      <c r="F41" s="33"/>
    </row>
    <row r="42" spans="1:6">
      <c r="A42" s="34"/>
      <c r="B42" s="32"/>
      <c r="C42" s="32"/>
      <c r="D42" s="32"/>
      <c r="E42" s="32"/>
      <c r="F42" s="33"/>
    </row>
    <row r="43" spans="1:6">
      <c r="A43" s="34"/>
      <c r="B43" s="32"/>
      <c r="C43" s="32"/>
      <c r="D43" s="32"/>
      <c r="E43" s="32"/>
      <c r="F43" s="33"/>
    </row>
    <row r="44" spans="1:6">
      <c r="A44" s="34"/>
      <c r="B44" s="32"/>
      <c r="C44" s="32"/>
      <c r="D44" s="32"/>
      <c r="E44" s="32"/>
      <c r="F44" s="33"/>
    </row>
    <row r="45" spans="1:6">
      <c r="A45" s="34"/>
      <c r="B45" s="32"/>
      <c r="C45" s="32"/>
      <c r="D45" s="32"/>
      <c r="E45" s="32"/>
      <c r="F45" s="33"/>
    </row>
    <row r="46" spans="1:6">
      <c r="A46" s="34"/>
      <c r="B46" s="32"/>
      <c r="C46" s="32"/>
      <c r="D46" s="32"/>
      <c r="E46" s="32"/>
      <c r="F46" s="33"/>
    </row>
    <row r="47" spans="1:6">
      <c r="A47" s="34"/>
      <c r="B47" s="32"/>
      <c r="C47" s="32"/>
      <c r="D47" s="32"/>
      <c r="E47" s="32"/>
      <c r="F47" s="33"/>
    </row>
    <row r="48" spans="1:6">
      <c r="A48" s="34"/>
      <c r="B48" s="32"/>
      <c r="C48" s="32"/>
      <c r="D48" s="32"/>
      <c r="E48" s="32"/>
      <c r="F48" s="33"/>
    </row>
    <row r="49" spans="1:6">
      <c r="A49" s="34"/>
      <c r="B49" s="32"/>
      <c r="C49" s="32"/>
      <c r="D49" s="32"/>
      <c r="E49" s="32"/>
      <c r="F49" s="33"/>
    </row>
    <row r="50" spans="1:6">
      <c r="A50" s="34"/>
      <c r="B50" s="32"/>
      <c r="C50" s="32"/>
      <c r="D50" s="32"/>
      <c r="E50" s="32"/>
      <c r="F50" s="33"/>
    </row>
    <row r="51" spans="1:6">
      <c r="A51" s="34"/>
      <c r="B51" s="32"/>
      <c r="C51" s="32"/>
      <c r="D51" s="32"/>
      <c r="E51" s="32"/>
      <c r="F51" s="33"/>
    </row>
    <row r="52" spans="1:6">
      <c r="A52" s="34"/>
      <c r="B52" s="32"/>
      <c r="C52" s="32"/>
      <c r="D52" s="32"/>
      <c r="E52" s="32"/>
      <c r="F52" s="33"/>
    </row>
    <row r="53" spans="1:6">
      <c r="A53" s="34"/>
      <c r="B53" s="32"/>
      <c r="C53" s="32"/>
      <c r="D53" s="32"/>
      <c r="E53" s="32"/>
      <c r="F53" s="33"/>
    </row>
    <row r="54" spans="1:6">
      <c r="A54" s="35"/>
      <c r="B54" s="36"/>
      <c r="C54" s="36"/>
      <c r="D54" s="36"/>
      <c r="E54" s="36"/>
      <c r="F54" s="37"/>
    </row>
    <row r="55" spans="1:6">
      <c r="A55" s="75" t="s">
        <v>79</v>
      </c>
      <c r="B55" s="75"/>
      <c r="C55" s="75"/>
      <c r="D55" s="75"/>
      <c r="E55" s="75"/>
      <c r="F55" s="75"/>
    </row>
    <row r="56" spans="1:6">
      <c r="A56" s="91"/>
      <c r="B56" s="91"/>
      <c r="C56" s="91"/>
      <c r="D56" s="91"/>
      <c r="E56" s="91"/>
      <c r="F56" s="91"/>
    </row>
    <row r="57" spans="1:6">
      <c r="A57" s="8" t="s">
        <v>54</v>
      </c>
      <c r="B57" s="41"/>
      <c r="C57" s="41"/>
      <c r="D57" s="41"/>
      <c r="E57" s="41"/>
      <c r="F57" s="41"/>
    </row>
    <row r="58" spans="1:6">
      <c r="A58" s="81" t="s">
        <v>82</v>
      </c>
      <c r="B58" s="11" t="s">
        <v>81</v>
      </c>
      <c r="C58" s="12" t="s">
        <v>45</v>
      </c>
      <c r="D58" s="13"/>
      <c r="E58" s="21" t="s">
        <v>49</v>
      </c>
      <c r="F58" s="19"/>
    </row>
    <row r="59" spans="1:6">
      <c r="A59" s="82"/>
      <c r="B59" s="14" t="s">
        <v>81</v>
      </c>
      <c r="C59" s="9" t="s">
        <v>46</v>
      </c>
      <c r="D59" s="15"/>
      <c r="E59" s="10" t="s">
        <v>51</v>
      </c>
      <c r="F59" s="20"/>
    </row>
    <row r="60" spans="1:6">
      <c r="A60" s="10"/>
      <c r="B60" s="14" t="s">
        <v>81</v>
      </c>
      <c r="C60" s="9" t="s">
        <v>47</v>
      </c>
      <c r="D60" s="15"/>
      <c r="E60" s="10"/>
      <c r="F60" s="20"/>
    </row>
    <row r="61" spans="1:6">
      <c r="A61" s="83" t="s">
        <v>52</v>
      </c>
      <c r="B61" s="14" t="s">
        <v>81</v>
      </c>
      <c r="C61" s="9" t="s">
        <v>48</v>
      </c>
      <c r="D61" s="15"/>
      <c r="E61" s="10"/>
      <c r="F61" s="20"/>
    </row>
    <row r="62" spans="1:6">
      <c r="A62" s="84"/>
      <c r="B62" s="16" t="s">
        <v>81</v>
      </c>
      <c r="C62" s="17" t="s">
        <v>50</v>
      </c>
      <c r="D62" s="18"/>
      <c r="E62" s="22"/>
      <c r="F62" s="20"/>
    </row>
  </sheetData>
  <sheetProtection selectLockedCells="1"/>
  <mergeCells count="18">
    <mergeCell ref="H28:H30"/>
    <mergeCell ref="A55:F56"/>
    <mergeCell ref="A58:A59"/>
    <mergeCell ref="A61:A62"/>
    <mergeCell ref="A6:A7"/>
    <mergeCell ref="B6:C7"/>
    <mergeCell ref="D6:D7"/>
    <mergeCell ref="E6:F7"/>
    <mergeCell ref="A8:A9"/>
    <mergeCell ref="B8:F9"/>
    <mergeCell ref="B10:F10"/>
    <mergeCell ref="A11:F16"/>
    <mergeCell ref="A1:F3"/>
    <mergeCell ref="K1:M1"/>
    <mergeCell ref="H3:H5"/>
    <mergeCell ref="A4:A5"/>
    <mergeCell ref="B4:E5"/>
    <mergeCell ref="F4:F5"/>
  </mergeCells>
  <phoneticPr fontId="1"/>
  <dataValidations count="6">
    <dataValidation type="list" allowBlank="1" showInputMessage="1" showErrorMessage="1" sqref="B6">
      <formula1>$K$3:$K$4</formula1>
    </dataValidation>
    <dataValidation type="list" allowBlank="1" showInputMessage="1" showErrorMessage="1" sqref="E6">
      <formula1>$L$3:$L$8</formula1>
    </dataValidation>
    <dataValidation type="list" allowBlank="1" showInputMessage="1" showErrorMessage="1" sqref="B8">
      <formula1>$M$3:$M$8</formula1>
    </dataValidation>
    <dataValidation type="list" allowBlank="1" showInputMessage="1" showErrorMessage="1" sqref="B58:B62">
      <formula1>"□,☑"</formula1>
    </dataValidation>
    <dataValidation type="list" allowBlank="1" showInputMessage="1" showErrorMessage="1" sqref="A58:A59">
      <formula1>"□　採　用,☑　採　用"</formula1>
    </dataValidation>
    <dataValidation type="list" allowBlank="1" showInputMessage="1" showErrorMessage="1" sqref="A61:A62">
      <formula1>"□　不採用,☑　不採用"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  <colBreaks count="1" manualBreakCount="1">
    <brk id="6" max="61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2"/>
  <sheetViews>
    <sheetView showZeros="0" view="pageBreakPreview" zoomScaleNormal="100" zoomScaleSheetLayoutView="100" workbookViewId="0">
      <selection activeCell="B6" sqref="B6:C7"/>
    </sheetView>
  </sheetViews>
  <sheetFormatPr defaultRowHeight="13.5"/>
  <cols>
    <col min="1" max="1" width="12.625" style="2" customWidth="1"/>
    <col min="2" max="2" width="4.625" style="2" customWidth="1"/>
    <col min="3" max="3" width="14.625" style="2" customWidth="1"/>
    <col min="4" max="4" width="12.625" style="2" customWidth="1"/>
    <col min="5" max="5" width="35.625" style="2" customWidth="1"/>
    <col min="6" max="6" width="8.625" style="2" customWidth="1"/>
    <col min="8" max="8" width="11.625" customWidth="1"/>
    <col min="9" max="9" width="15.375" customWidth="1"/>
    <col min="10" max="10" width="39.5" customWidth="1"/>
  </cols>
  <sheetData>
    <row r="1" spans="1:21" ht="13.5" customHeight="1">
      <c r="A1" s="58" t="s">
        <v>53</v>
      </c>
      <c r="B1" s="58"/>
      <c r="C1" s="58"/>
      <c r="D1" s="58"/>
      <c r="E1" s="58"/>
      <c r="F1" s="58"/>
      <c r="H1" s="27" t="s">
        <v>1</v>
      </c>
      <c r="I1" s="27" t="s">
        <v>2</v>
      </c>
      <c r="J1" s="27" t="s">
        <v>3</v>
      </c>
      <c r="K1" s="63" t="s">
        <v>42</v>
      </c>
      <c r="L1" s="63"/>
      <c r="M1" s="63"/>
      <c r="N1" s="42"/>
    </row>
    <row r="2" spans="1:21" ht="13.5" customHeight="1">
      <c r="A2" s="58"/>
      <c r="B2" s="58"/>
      <c r="C2" s="58"/>
      <c r="D2" s="58"/>
      <c r="E2" s="58"/>
      <c r="F2" s="58"/>
      <c r="H2" s="28" t="s">
        <v>4</v>
      </c>
      <c r="I2" s="28" t="s">
        <v>5</v>
      </c>
      <c r="J2" s="28" t="s">
        <v>7</v>
      </c>
      <c r="K2" s="42" t="s">
        <v>38</v>
      </c>
      <c r="L2" s="42" t="s">
        <v>0</v>
      </c>
      <c r="M2" s="42" t="s">
        <v>39</v>
      </c>
      <c r="N2" s="42" t="str">
        <f>IF(E6=I2,1,IF(E6=I5,2,IF(E6=I11,3,IF(E6=I15,4,IF(E6=I19,5,IF(E6=I25,6,IF(E6=I27,7,"")))))))</f>
        <v/>
      </c>
      <c r="O2">
        <v>1</v>
      </c>
      <c r="P2">
        <v>2</v>
      </c>
      <c r="Q2">
        <v>3</v>
      </c>
      <c r="R2">
        <v>4</v>
      </c>
      <c r="S2">
        <v>5</v>
      </c>
      <c r="T2">
        <v>6</v>
      </c>
      <c r="U2">
        <v>7</v>
      </c>
    </row>
    <row r="3" spans="1:21">
      <c r="A3" s="59"/>
      <c r="B3" s="59"/>
      <c r="C3" s="59"/>
      <c r="D3" s="59"/>
      <c r="E3" s="59"/>
      <c r="F3" s="59"/>
      <c r="H3" s="62" t="s">
        <v>69</v>
      </c>
      <c r="I3" s="28"/>
      <c r="J3" s="28" t="s">
        <v>8</v>
      </c>
      <c r="K3" t="str">
        <f>H2</f>
        <v>創意工夫</v>
      </c>
      <c r="L3" t="str">
        <f>IF($B$6=$H$2,I2,IF($B$6=$H$27,I27,""))</f>
        <v/>
      </c>
      <c r="M3" t="e">
        <f>HLOOKUP($N$2,$O$2:$U$8,2)</f>
        <v>#N/A</v>
      </c>
      <c r="O3" t="str">
        <f>J2</f>
        <v>測量・位置出しにおける工夫</v>
      </c>
      <c r="P3" t="str">
        <f>J5</f>
        <v>施工に伴う機械、器具、工具、装置類</v>
      </c>
      <c r="Q3" t="str">
        <f>J11</f>
        <v>計測、集計、管理図等に関する工夫</v>
      </c>
      <c r="R3" t="str">
        <f>J15</f>
        <v>集計ソフト等の活用と工夫</v>
      </c>
      <c r="S3" t="str">
        <f t="shared" ref="S3:S7" si="0">J19</f>
        <v>労働災害防止協会指針に基づく安全衛生教育</v>
      </c>
      <c r="T3" t="str">
        <f>J25</f>
        <v>NETIS登録技術を活用した施工</v>
      </c>
      <c r="U3" t="str">
        <f>J27</f>
        <v>周辺環境への配慮</v>
      </c>
    </row>
    <row r="4" spans="1:21">
      <c r="A4" s="64" t="s">
        <v>41</v>
      </c>
      <c r="B4" s="74" t="str">
        <f>提案一覧!E4</f>
        <v>○○工事</v>
      </c>
      <c r="C4" s="75"/>
      <c r="D4" s="75"/>
      <c r="E4" s="75"/>
      <c r="F4" s="68" t="str">
        <f ca="1">RIGHT(CELL("filename",A1),LEN(CELL("filename",A1))-FIND("]",CELL("filename",A1)))</f>
        <v>提案(6)</v>
      </c>
      <c r="H4" s="62"/>
      <c r="I4" s="29"/>
      <c r="J4" s="29" t="s">
        <v>10</v>
      </c>
      <c r="K4" t="str">
        <f>H27</f>
        <v>社会性等</v>
      </c>
      <c r="L4" t="str">
        <f>IF($B$6=$H$2,I5,"")</f>
        <v/>
      </c>
      <c r="M4" t="e">
        <f>HLOOKUP($N$2,$O$2:$U$8,3)</f>
        <v>#N/A</v>
      </c>
      <c r="O4" t="str">
        <f t="shared" ref="O4" si="1">J3</f>
        <v>現地調査方法の工夫</v>
      </c>
      <c r="P4" t="str">
        <f t="shared" ref="P4:P8" si="2">J6</f>
        <v>二次製品、代替製品の利用</v>
      </c>
      <c r="Q4" t="str">
        <f t="shared" ref="Q4:Q6" si="3">J12</f>
        <v>管理ソフト等の活用と工夫</v>
      </c>
      <c r="R4" t="str">
        <f t="shared" ref="R4:R6" si="4">J16</f>
        <v>施工上の品質向上に関する工夫</v>
      </c>
      <c r="S4" t="str">
        <f t="shared" si="0"/>
        <v>安全施設・仮設備の配慮</v>
      </c>
      <c r="T4" t="str">
        <f>J26</f>
        <v>その他</v>
      </c>
      <c r="U4" t="str">
        <f>J28</f>
        <v>現場環境の地域への調和</v>
      </c>
    </row>
    <row r="5" spans="1:21">
      <c r="A5" s="65"/>
      <c r="B5" s="76"/>
      <c r="C5" s="77"/>
      <c r="D5" s="77"/>
      <c r="E5" s="77"/>
      <c r="F5" s="69"/>
      <c r="H5" s="62"/>
      <c r="I5" s="28" t="s">
        <v>6</v>
      </c>
      <c r="J5" s="28" t="s">
        <v>18</v>
      </c>
      <c r="L5" t="str">
        <f>IF($B$6=$H$2,I11,"")</f>
        <v/>
      </c>
      <c r="M5" t="e">
        <f>HLOOKUP($N$2,$O$2:$U$8,4)</f>
        <v>#N/A</v>
      </c>
      <c r="O5" t="str">
        <f>J4</f>
        <v>その他</v>
      </c>
      <c r="P5" t="str">
        <f t="shared" si="2"/>
        <v>施工方法の工夫</v>
      </c>
      <c r="Q5" t="str">
        <f t="shared" si="3"/>
        <v>ICTを活用した施工</v>
      </c>
      <c r="R5" t="str">
        <f t="shared" si="4"/>
        <v>検査・試験・品質記録に関する工夫</v>
      </c>
      <c r="S5" t="str">
        <f t="shared" si="0"/>
        <v>安全教育・講習会・パトロールの工夫</v>
      </c>
      <c r="U5" t="str">
        <f>J29</f>
        <v>地域住民とのコミュニケーション</v>
      </c>
    </row>
    <row r="6" spans="1:21">
      <c r="A6" s="66" t="s">
        <v>40</v>
      </c>
      <c r="B6" s="78"/>
      <c r="C6" s="71"/>
      <c r="D6" s="64" t="s">
        <v>2</v>
      </c>
      <c r="E6" s="70"/>
      <c r="F6" s="71"/>
      <c r="H6" s="28"/>
      <c r="I6" s="28"/>
      <c r="J6" s="28" t="s">
        <v>19</v>
      </c>
      <c r="L6" t="str">
        <f>IF($B$6=$H$2,I15,"")</f>
        <v/>
      </c>
      <c r="M6" t="e">
        <f>HLOOKUP($N$2,$O$2:$U$8,5)</f>
        <v>#N/A</v>
      </c>
      <c r="P6" t="str">
        <f t="shared" si="2"/>
        <v>施工環境の改善</v>
      </c>
      <c r="Q6" t="str">
        <f t="shared" si="3"/>
        <v>その他</v>
      </c>
      <c r="R6" t="str">
        <f t="shared" si="4"/>
        <v>その他</v>
      </c>
      <c r="S6" t="str">
        <f t="shared" si="0"/>
        <v>作業環境の改善</v>
      </c>
      <c r="U6" t="str">
        <f>J30</f>
        <v>ボランティアの実施</v>
      </c>
    </row>
    <row r="7" spans="1:21">
      <c r="A7" s="67"/>
      <c r="B7" s="79"/>
      <c r="C7" s="73"/>
      <c r="D7" s="65"/>
      <c r="E7" s="72"/>
      <c r="F7" s="73"/>
      <c r="H7" s="28"/>
      <c r="I7" s="28"/>
      <c r="J7" s="28" t="s">
        <v>11</v>
      </c>
      <c r="L7" t="str">
        <f>IF($B$6=$H$2,I19,"")</f>
        <v/>
      </c>
      <c r="M7" t="e">
        <f>HLOOKUP($N$2,$O$2:$U$8,6)</f>
        <v>#N/A</v>
      </c>
      <c r="P7" t="str">
        <f t="shared" si="2"/>
        <v>仮設計画の工夫</v>
      </c>
      <c r="S7" t="str">
        <f t="shared" si="0"/>
        <v>交通事故防止の工夫</v>
      </c>
      <c r="U7" t="str">
        <f t="shared" ref="U7:U8" si="5">J31</f>
        <v>災害時等の地域への援助・救援活動</v>
      </c>
    </row>
    <row r="8" spans="1:21">
      <c r="A8" s="64" t="s">
        <v>39</v>
      </c>
      <c r="B8" s="78"/>
      <c r="C8" s="70"/>
      <c r="D8" s="70"/>
      <c r="E8" s="70"/>
      <c r="F8" s="71"/>
      <c r="H8" s="28"/>
      <c r="I8" s="28"/>
      <c r="J8" s="28" t="s">
        <v>12</v>
      </c>
      <c r="L8" t="str">
        <f>IF($B$6=$H$2,I25,"")</f>
        <v/>
      </c>
      <c r="M8" t="e">
        <f>HLOOKUP($N$2,$O$2:$U$8,7)</f>
        <v>#N/A</v>
      </c>
      <c r="P8" t="str">
        <f t="shared" si="2"/>
        <v>その他</v>
      </c>
      <c r="S8" t="str">
        <f>J24</f>
        <v>その他</v>
      </c>
      <c r="U8" t="str">
        <f t="shared" si="5"/>
        <v>その他</v>
      </c>
    </row>
    <row r="9" spans="1:21">
      <c r="A9" s="65"/>
      <c r="B9" s="79"/>
      <c r="C9" s="72"/>
      <c r="D9" s="72"/>
      <c r="E9" s="72"/>
      <c r="F9" s="73"/>
      <c r="H9" s="28"/>
      <c r="I9" s="28"/>
      <c r="J9" s="28" t="s">
        <v>13</v>
      </c>
    </row>
    <row r="10" spans="1:21">
      <c r="A10" s="3" t="s">
        <v>43</v>
      </c>
      <c r="B10" s="70"/>
      <c r="C10" s="70"/>
      <c r="D10" s="70"/>
      <c r="E10" s="70"/>
      <c r="F10" s="71"/>
      <c r="H10" s="28"/>
      <c r="I10" s="29"/>
      <c r="J10" s="29" t="s">
        <v>10</v>
      </c>
    </row>
    <row r="11" spans="1:21">
      <c r="A11" s="85"/>
      <c r="B11" s="86"/>
      <c r="C11" s="86"/>
      <c r="D11" s="86"/>
      <c r="E11" s="86"/>
      <c r="F11" s="87"/>
      <c r="H11" s="28"/>
      <c r="I11" s="28" t="s">
        <v>15</v>
      </c>
      <c r="J11" s="28" t="s">
        <v>17</v>
      </c>
    </row>
    <row r="12" spans="1:21">
      <c r="A12" s="85"/>
      <c r="B12" s="86"/>
      <c r="C12" s="86"/>
      <c r="D12" s="86"/>
      <c r="E12" s="86"/>
      <c r="F12" s="87"/>
      <c r="H12" s="28"/>
      <c r="I12" s="28"/>
      <c r="J12" s="28" t="s">
        <v>16</v>
      </c>
    </row>
    <row r="13" spans="1:21">
      <c r="A13" s="85"/>
      <c r="B13" s="86"/>
      <c r="C13" s="86"/>
      <c r="D13" s="86"/>
      <c r="E13" s="86"/>
      <c r="F13" s="87"/>
      <c r="H13" s="28"/>
      <c r="I13" s="28"/>
      <c r="J13" s="28" t="s">
        <v>20</v>
      </c>
    </row>
    <row r="14" spans="1:21">
      <c r="A14" s="85"/>
      <c r="B14" s="86"/>
      <c r="C14" s="86"/>
      <c r="D14" s="86"/>
      <c r="E14" s="86"/>
      <c r="F14" s="87"/>
      <c r="H14" s="28"/>
      <c r="I14" s="29"/>
      <c r="J14" s="29" t="s">
        <v>10</v>
      </c>
    </row>
    <row r="15" spans="1:21">
      <c r="A15" s="85"/>
      <c r="B15" s="86"/>
      <c r="C15" s="86"/>
      <c r="D15" s="86"/>
      <c r="E15" s="86"/>
      <c r="F15" s="87"/>
      <c r="H15" s="28"/>
      <c r="I15" s="28" t="s">
        <v>14</v>
      </c>
      <c r="J15" s="28" t="s">
        <v>22</v>
      </c>
    </row>
    <row r="16" spans="1:21">
      <c r="A16" s="88"/>
      <c r="B16" s="89"/>
      <c r="C16" s="89"/>
      <c r="D16" s="89"/>
      <c r="E16" s="89"/>
      <c r="F16" s="90"/>
      <c r="H16" s="28"/>
      <c r="I16" s="28"/>
      <c r="J16" s="28" t="s">
        <v>24</v>
      </c>
    </row>
    <row r="17" spans="1:10">
      <c r="A17" s="38" t="s">
        <v>44</v>
      </c>
      <c r="B17" s="31"/>
      <c r="C17" s="32"/>
      <c r="D17" s="32"/>
      <c r="E17" s="32"/>
      <c r="F17" s="33"/>
      <c r="H17" s="28"/>
      <c r="I17" s="28"/>
      <c r="J17" s="28" t="s">
        <v>23</v>
      </c>
    </row>
    <row r="18" spans="1:10">
      <c r="A18" s="34"/>
      <c r="B18" s="32"/>
      <c r="C18" s="32"/>
      <c r="D18" s="32"/>
      <c r="E18" s="32"/>
      <c r="F18" s="33"/>
      <c r="H18" s="28"/>
      <c r="I18" s="29"/>
      <c r="J18" s="29" t="s">
        <v>10</v>
      </c>
    </row>
    <row r="19" spans="1:10">
      <c r="A19" s="34"/>
      <c r="B19" s="32"/>
      <c r="C19" s="32"/>
      <c r="D19" s="32"/>
      <c r="E19" s="32"/>
      <c r="F19" s="33"/>
      <c r="H19" s="28"/>
      <c r="I19" s="28" t="s">
        <v>25</v>
      </c>
      <c r="J19" s="40" t="s">
        <v>74</v>
      </c>
    </row>
    <row r="20" spans="1:10">
      <c r="A20" s="34"/>
      <c r="B20" s="32"/>
      <c r="C20" s="32"/>
      <c r="D20" s="32"/>
      <c r="E20" s="32"/>
      <c r="F20" s="33"/>
      <c r="H20" s="39"/>
      <c r="I20" s="39"/>
      <c r="J20" s="28" t="s">
        <v>26</v>
      </c>
    </row>
    <row r="21" spans="1:10">
      <c r="A21" s="34"/>
      <c r="B21" s="32"/>
      <c r="C21" s="32"/>
      <c r="D21" s="32"/>
      <c r="E21" s="32"/>
      <c r="F21" s="33"/>
      <c r="H21" s="28"/>
      <c r="I21" s="28"/>
      <c r="J21" s="28" t="s">
        <v>27</v>
      </c>
    </row>
    <row r="22" spans="1:10">
      <c r="A22" s="34"/>
      <c r="B22" s="32"/>
      <c r="C22" s="32"/>
      <c r="D22" s="32"/>
      <c r="E22" s="32"/>
      <c r="F22" s="33"/>
      <c r="H22" s="28"/>
      <c r="I22" s="28"/>
      <c r="J22" s="28" t="s">
        <v>28</v>
      </c>
    </row>
    <row r="23" spans="1:10">
      <c r="A23" s="34"/>
      <c r="B23" s="32"/>
      <c r="C23" s="32"/>
      <c r="D23" s="32"/>
      <c r="E23" s="32"/>
      <c r="F23" s="33"/>
      <c r="H23" s="28"/>
      <c r="I23" s="28"/>
      <c r="J23" s="28" t="s">
        <v>29</v>
      </c>
    </row>
    <row r="24" spans="1:10">
      <c r="A24" s="34"/>
      <c r="B24" s="32"/>
      <c r="C24" s="32"/>
      <c r="D24" s="32"/>
      <c r="E24" s="32"/>
      <c r="F24" s="33"/>
      <c r="H24" s="28"/>
      <c r="I24" s="29"/>
      <c r="J24" s="29" t="s">
        <v>9</v>
      </c>
    </row>
    <row r="25" spans="1:10">
      <c r="A25" s="34"/>
      <c r="B25" s="32"/>
      <c r="C25" s="32"/>
      <c r="D25" s="32"/>
      <c r="E25" s="32"/>
      <c r="F25" s="33"/>
      <c r="H25" s="28"/>
      <c r="I25" s="28" t="s">
        <v>10</v>
      </c>
      <c r="J25" s="28" t="s">
        <v>32</v>
      </c>
    </row>
    <row r="26" spans="1:10">
      <c r="A26" s="34"/>
      <c r="B26" s="32"/>
      <c r="C26" s="32"/>
      <c r="D26" s="32"/>
      <c r="E26" s="32"/>
      <c r="F26" s="33"/>
      <c r="H26" s="29"/>
      <c r="I26" s="29"/>
      <c r="J26" s="29" t="s">
        <v>9</v>
      </c>
    </row>
    <row r="27" spans="1:10" ht="13.5" customHeight="1">
      <c r="A27" s="34"/>
      <c r="B27" s="32"/>
      <c r="C27" s="32"/>
      <c r="D27" s="32"/>
      <c r="E27" s="32"/>
      <c r="F27" s="33"/>
      <c r="H27" s="28" t="s">
        <v>30</v>
      </c>
      <c r="I27" s="28" t="s">
        <v>31</v>
      </c>
      <c r="J27" s="28" t="s">
        <v>77</v>
      </c>
    </row>
    <row r="28" spans="1:10" ht="13.5" customHeight="1">
      <c r="A28" s="34"/>
      <c r="B28" s="32"/>
      <c r="C28" s="32"/>
      <c r="D28" s="32"/>
      <c r="E28" s="32"/>
      <c r="F28" s="33"/>
      <c r="H28" s="80" t="s">
        <v>70</v>
      </c>
      <c r="I28" s="28"/>
      <c r="J28" s="28" t="s">
        <v>33</v>
      </c>
    </row>
    <row r="29" spans="1:10">
      <c r="A29" s="34"/>
      <c r="B29" s="32"/>
      <c r="C29" s="32"/>
      <c r="D29" s="32"/>
      <c r="E29" s="32"/>
      <c r="F29" s="33"/>
      <c r="H29" s="80"/>
      <c r="I29" s="28"/>
      <c r="J29" s="28" t="s">
        <v>34</v>
      </c>
    </row>
    <row r="30" spans="1:10">
      <c r="A30" s="34"/>
      <c r="B30" s="32"/>
      <c r="C30" s="32"/>
      <c r="D30" s="32"/>
      <c r="E30" s="32"/>
      <c r="F30" s="33"/>
      <c r="H30" s="80"/>
      <c r="I30" s="28"/>
      <c r="J30" s="28" t="s">
        <v>35</v>
      </c>
    </row>
    <row r="31" spans="1:10">
      <c r="A31" s="34"/>
      <c r="B31" s="32"/>
      <c r="C31" s="32"/>
      <c r="D31" s="32"/>
      <c r="E31" s="32"/>
      <c r="F31" s="33"/>
      <c r="H31" s="28"/>
      <c r="I31" s="28"/>
      <c r="J31" s="28" t="s">
        <v>78</v>
      </c>
    </row>
    <row r="32" spans="1:10">
      <c r="A32" s="34"/>
      <c r="B32" s="32"/>
      <c r="C32" s="32"/>
      <c r="D32" s="32"/>
      <c r="E32" s="32"/>
      <c r="F32" s="33"/>
      <c r="H32" s="29"/>
      <c r="I32" s="29"/>
      <c r="J32" s="29" t="s">
        <v>10</v>
      </c>
    </row>
    <row r="33" spans="1:6">
      <c r="A33" s="34"/>
      <c r="B33" s="32"/>
      <c r="C33" s="32"/>
      <c r="D33" s="32"/>
      <c r="E33" s="32"/>
      <c r="F33" s="33"/>
    </row>
    <row r="34" spans="1:6">
      <c r="A34" s="34"/>
      <c r="B34" s="32"/>
      <c r="C34" s="32"/>
      <c r="D34" s="32"/>
      <c r="E34" s="32"/>
      <c r="F34" s="33"/>
    </row>
    <row r="35" spans="1:6">
      <c r="A35" s="34"/>
      <c r="B35" s="32"/>
      <c r="C35" s="32"/>
      <c r="D35" s="32"/>
      <c r="E35" s="32"/>
      <c r="F35" s="33"/>
    </row>
    <row r="36" spans="1:6">
      <c r="A36" s="34"/>
      <c r="B36" s="32"/>
      <c r="C36" s="32"/>
      <c r="D36" s="32"/>
      <c r="E36" s="32"/>
      <c r="F36" s="33"/>
    </row>
    <row r="37" spans="1:6">
      <c r="A37" s="34"/>
      <c r="B37" s="32"/>
      <c r="C37" s="32"/>
      <c r="D37" s="32"/>
      <c r="E37" s="32"/>
      <c r="F37" s="33"/>
    </row>
    <row r="38" spans="1:6">
      <c r="A38" s="34"/>
      <c r="B38" s="32"/>
      <c r="C38" s="32"/>
      <c r="D38" s="32"/>
      <c r="E38" s="32"/>
      <c r="F38" s="33"/>
    </row>
    <row r="39" spans="1:6">
      <c r="A39" s="34"/>
      <c r="B39" s="32"/>
      <c r="C39" s="32"/>
      <c r="D39" s="32"/>
      <c r="E39" s="32"/>
      <c r="F39" s="33"/>
    </row>
    <row r="40" spans="1:6">
      <c r="A40" s="34"/>
      <c r="B40" s="32"/>
      <c r="C40" s="32"/>
      <c r="D40" s="32"/>
      <c r="E40" s="32"/>
      <c r="F40" s="33"/>
    </row>
    <row r="41" spans="1:6">
      <c r="A41" s="34"/>
      <c r="B41" s="32"/>
      <c r="C41" s="32"/>
      <c r="D41" s="32"/>
      <c r="E41" s="32"/>
      <c r="F41" s="33"/>
    </row>
    <row r="42" spans="1:6">
      <c r="A42" s="34"/>
      <c r="B42" s="32"/>
      <c r="C42" s="32"/>
      <c r="D42" s="32"/>
      <c r="E42" s="32"/>
      <c r="F42" s="33"/>
    </row>
    <row r="43" spans="1:6">
      <c r="A43" s="34"/>
      <c r="B43" s="32"/>
      <c r="C43" s="32"/>
      <c r="D43" s="32"/>
      <c r="E43" s="32"/>
      <c r="F43" s="33"/>
    </row>
    <row r="44" spans="1:6">
      <c r="A44" s="34"/>
      <c r="B44" s="32"/>
      <c r="C44" s="32"/>
      <c r="D44" s="32"/>
      <c r="E44" s="32"/>
      <c r="F44" s="33"/>
    </row>
    <row r="45" spans="1:6">
      <c r="A45" s="34"/>
      <c r="B45" s="32"/>
      <c r="C45" s="32"/>
      <c r="D45" s="32"/>
      <c r="E45" s="32"/>
      <c r="F45" s="33"/>
    </row>
    <row r="46" spans="1:6">
      <c r="A46" s="34"/>
      <c r="B46" s="32"/>
      <c r="C46" s="32"/>
      <c r="D46" s="32"/>
      <c r="E46" s="32"/>
      <c r="F46" s="33"/>
    </row>
    <row r="47" spans="1:6">
      <c r="A47" s="34"/>
      <c r="B47" s="32"/>
      <c r="C47" s="32"/>
      <c r="D47" s="32"/>
      <c r="E47" s="32"/>
      <c r="F47" s="33"/>
    </row>
    <row r="48" spans="1:6">
      <c r="A48" s="34"/>
      <c r="B48" s="32"/>
      <c r="C48" s="32"/>
      <c r="D48" s="32"/>
      <c r="E48" s="32"/>
      <c r="F48" s="33"/>
    </row>
    <row r="49" spans="1:6">
      <c r="A49" s="34"/>
      <c r="B49" s="32"/>
      <c r="C49" s="32"/>
      <c r="D49" s="32"/>
      <c r="E49" s="32"/>
      <c r="F49" s="33"/>
    </row>
    <row r="50" spans="1:6">
      <c r="A50" s="34"/>
      <c r="B50" s="32"/>
      <c r="C50" s="32"/>
      <c r="D50" s="32"/>
      <c r="E50" s="32"/>
      <c r="F50" s="33"/>
    </row>
    <row r="51" spans="1:6">
      <c r="A51" s="34"/>
      <c r="B51" s="32"/>
      <c r="C51" s="32"/>
      <c r="D51" s="32"/>
      <c r="E51" s="32"/>
      <c r="F51" s="33"/>
    </row>
    <row r="52" spans="1:6">
      <c r="A52" s="34"/>
      <c r="B52" s="32"/>
      <c r="C52" s="32"/>
      <c r="D52" s="32"/>
      <c r="E52" s="32"/>
      <c r="F52" s="33"/>
    </row>
    <row r="53" spans="1:6">
      <c r="A53" s="34"/>
      <c r="B53" s="32"/>
      <c r="C53" s="32"/>
      <c r="D53" s="32"/>
      <c r="E53" s="32"/>
      <c r="F53" s="33"/>
    </row>
    <row r="54" spans="1:6">
      <c r="A54" s="35"/>
      <c r="B54" s="36"/>
      <c r="C54" s="36"/>
      <c r="D54" s="36"/>
      <c r="E54" s="36"/>
      <c r="F54" s="37"/>
    </row>
    <row r="55" spans="1:6">
      <c r="A55" s="75" t="s">
        <v>79</v>
      </c>
      <c r="B55" s="75"/>
      <c r="C55" s="75"/>
      <c r="D55" s="75"/>
      <c r="E55" s="75"/>
      <c r="F55" s="75"/>
    </row>
    <row r="56" spans="1:6">
      <c r="A56" s="91"/>
      <c r="B56" s="91"/>
      <c r="C56" s="91"/>
      <c r="D56" s="91"/>
      <c r="E56" s="91"/>
      <c r="F56" s="91"/>
    </row>
    <row r="57" spans="1:6">
      <c r="A57" s="8" t="s">
        <v>54</v>
      </c>
      <c r="B57" s="41"/>
      <c r="C57" s="41"/>
      <c r="D57" s="41"/>
      <c r="E57" s="41"/>
      <c r="F57" s="41"/>
    </row>
    <row r="58" spans="1:6">
      <c r="A58" s="81" t="s">
        <v>82</v>
      </c>
      <c r="B58" s="11" t="s">
        <v>81</v>
      </c>
      <c r="C58" s="12" t="s">
        <v>45</v>
      </c>
      <c r="D58" s="13"/>
      <c r="E58" s="21" t="s">
        <v>49</v>
      </c>
      <c r="F58" s="19"/>
    </row>
    <row r="59" spans="1:6">
      <c r="A59" s="82"/>
      <c r="B59" s="14" t="s">
        <v>81</v>
      </c>
      <c r="C59" s="9" t="s">
        <v>46</v>
      </c>
      <c r="D59" s="15"/>
      <c r="E59" s="10" t="s">
        <v>51</v>
      </c>
      <c r="F59" s="20"/>
    </row>
    <row r="60" spans="1:6">
      <c r="A60" s="10"/>
      <c r="B60" s="14" t="s">
        <v>81</v>
      </c>
      <c r="C60" s="9" t="s">
        <v>47</v>
      </c>
      <c r="D60" s="15"/>
      <c r="E60" s="10"/>
      <c r="F60" s="20"/>
    </row>
    <row r="61" spans="1:6">
      <c r="A61" s="83" t="s">
        <v>52</v>
      </c>
      <c r="B61" s="14" t="s">
        <v>81</v>
      </c>
      <c r="C61" s="9" t="s">
        <v>48</v>
      </c>
      <c r="D61" s="15"/>
      <c r="E61" s="10"/>
      <c r="F61" s="20"/>
    </row>
    <row r="62" spans="1:6">
      <c r="A62" s="84"/>
      <c r="B62" s="16" t="s">
        <v>81</v>
      </c>
      <c r="C62" s="17" t="s">
        <v>50</v>
      </c>
      <c r="D62" s="18"/>
      <c r="E62" s="22"/>
      <c r="F62" s="20"/>
    </row>
  </sheetData>
  <sheetProtection selectLockedCells="1"/>
  <mergeCells count="18">
    <mergeCell ref="H28:H30"/>
    <mergeCell ref="A55:F56"/>
    <mergeCell ref="A58:A59"/>
    <mergeCell ref="A61:A62"/>
    <mergeCell ref="A6:A7"/>
    <mergeCell ref="B6:C7"/>
    <mergeCell ref="D6:D7"/>
    <mergeCell ref="E6:F7"/>
    <mergeCell ref="A8:A9"/>
    <mergeCell ref="B8:F9"/>
    <mergeCell ref="B10:F10"/>
    <mergeCell ref="A11:F16"/>
    <mergeCell ref="A1:F3"/>
    <mergeCell ref="K1:M1"/>
    <mergeCell ref="H3:H5"/>
    <mergeCell ref="A4:A5"/>
    <mergeCell ref="B4:E5"/>
    <mergeCell ref="F4:F5"/>
  </mergeCells>
  <phoneticPr fontId="1"/>
  <dataValidations count="6">
    <dataValidation type="list" allowBlank="1" showInputMessage="1" showErrorMessage="1" sqref="A61:A62">
      <formula1>"□　不採用,☑　不採用"</formula1>
    </dataValidation>
    <dataValidation type="list" allowBlank="1" showInputMessage="1" showErrorMessage="1" sqref="A58:A59">
      <formula1>"□　採　用,☑　採　用"</formula1>
    </dataValidation>
    <dataValidation type="list" allowBlank="1" showInputMessage="1" showErrorMessage="1" sqref="B58:B62">
      <formula1>"□,☑"</formula1>
    </dataValidation>
    <dataValidation type="list" allowBlank="1" showInputMessage="1" showErrorMessage="1" sqref="B8">
      <formula1>$M$3:$M$8</formula1>
    </dataValidation>
    <dataValidation type="list" allowBlank="1" showInputMessage="1" showErrorMessage="1" sqref="E6">
      <formula1>$L$3:$L$8</formula1>
    </dataValidation>
    <dataValidation type="list" allowBlank="1" showInputMessage="1" showErrorMessage="1" sqref="B6">
      <formula1>$K$3:$K$4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  <colBreaks count="1" manualBreakCount="1">
    <brk id="6" max="61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2"/>
  <sheetViews>
    <sheetView showZeros="0" view="pageBreakPreview" zoomScaleNormal="100" zoomScaleSheetLayoutView="100" workbookViewId="0">
      <selection activeCell="B6" sqref="B6:C7"/>
    </sheetView>
  </sheetViews>
  <sheetFormatPr defaultRowHeight="13.5"/>
  <cols>
    <col min="1" max="1" width="12.625" style="2" customWidth="1"/>
    <col min="2" max="2" width="4.625" style="2" customWidth="1"/>
    <col min="3" max="3" width="14.625" style="2" customWidth="1"/>
    <col min="4" max="4" width="12.625" style="2" customWidth="1"/>
    <col min="5" max="5" width="35.625" style="2" customWidth="1"/>
    <col min="6" max="6" width="8.625" style="2" customWidth="1"/>
    <col min="8" max="8" width="11.625" customWidth="1"/>
    <col min="9" max="9" width="15.375" customWidth="1"/>
    <col min="10" max="10" width="39.5" customWidth="1"/>
  </cols>
  <sheetData>
    <row r="1" spans="1:21" ht="13.5" customHeight="1">
      <c r="A1" s="58" t="s">
        <v>53</v>
      </c>
      <c r="B1" s="58"/>
      <c r="C1" s="58"/>
      <c r="D1" s="58"/>
      <c r="E1" s="58"/>
      <c r="F1" s="58"/>
      <c r="H1" s="27" t="s">
        <v>1</v>
      </c>
      <c r="I1" s="27" t="s">
        <v>2</v>
      </c>
      <c r="J1" s="27" t="s">
        <v>3</v>
      </c>
      <c r="K1" s="63" t="s">
        <v>42</v>
      </c>
      <c r="L1" s="63"/>
      <c r="M1" s="63"/>
      <c r="N1" s="42"/>
    </row>
    <row r="2" spans="1:21" ht="13.5" customHeight="1">
      <c r="A2" s="58"/>
      <c r="B2" s="58"/>
      <c r="C2" s="58"/>
      <c r="D2" s="58"/>
      <c r="E2" s="58"/>
      <c r="F2" s="58"/>
      <c r="H2" s="28" t="s">
        <v>4</v>
      </c>
      <c r="I2" s="28" t="s">
        <v>5</v>
      </c>
      <c r="J2" s="28" t="s">
        <v>7</v>
      </c>
      <c r="K2" s="42" t="s">
        <v>38</v>
      </c>
      <c r="L2" s="42" t="s">
        <v>0</v>
      </c>
      <c r="M2" s="42" t="s">
        <v>39</v>
      </c>
      <c r="N2" s="42" t="str">
        <f>IF(E6=I2,1,IF(E6=I5,2,IF(E6=I11,3,IF(E6=I15,4,IF(E6=I19,5,IF(E6=I25,6,IF(E6=I27,7,"")))))))</f>
        <v/>
      </c>
      <c r="O2">
        <v>1</v>
      </c>
      <c r="P2">
        <v>2</v>
      </c>
      <c r="Q2">
        <v>3</v>
      </c>
      <c r="R2">
        <v>4</v>
      </c>
      <c r="S2">
        <v>5</v>
      </c>
      <c r="T2">
        <v>6</v>
      </c>
      <c r="U2">
        <v>7</v>
      </c>
    </row>
    <row r="3" spans="1:21">
      <c r="A3" s="59"/>
      <c r="B3" s="59"/>
      <c r="C3" s="59"/>
      <c r="D3" s="59"/>
      <c r="E3" s="59"/>
      <c r="F3" s="59"/>
      <c r="H3" s="62" t="s">
        <v>69</v>
      </c>
      <c r="I3" s="28"/>
      <c r="J3" s="28" t="s">
        <v>8</v>
      </c>
      <c r="K3" t="str">
        <f>H2</f>
        <v>創意工夫</v>
      </c>
      <c r="L3" t="str">
        <f>IF($B$6=$H$2,I2,IF($B$6=$H$27,I27,""))</f>
        <v/>
      </c>
      <c r="M3" t="e">
        <f>HLOOKUP($N$2,$O$2:$U$8,2)</f>
        <v>#N/A</v>
      </c>
      <c r="O3" t="str">
        <f>J2</f>
        <v>測量・位置出しにおける工夫</v>
      </c>
      <c r="P3" t="str">
        <f>J5</f>
        <v>施工に伴う機械、器具、工具、装置類</v>
      </c>
      <c r="Q3" t="str">
        <f>J11</f>
        <v>計測、集計、管理図等に関する工夫</v>
      </c>
      <c r="R3" t="str">
        <f>J15</f>
        <v>集計ソフト等の活用と工夫</v>
      </c>
      <c r="S3" t="str">
        <f t="shared" ref="S3:S7" si="0">J19</f>
        <v>労働災害防止協会指針に基づく安全衛生教育</v>
      </c>
      <c r="T3" t="str">
        <f>J25</f>
        <v>NETIS登録技術を活用した施工</v>
      </c>
      <c r="U3" t="str">
        <f>J27</f>
        <v>周辺環境への配慮</v>
      </c>
    </row>
    <row r="4" spans="1:21">
      <c r="A4" s="64" t="s">
        <v>41</v>
      </c>
      <c r="B4" s="74" t="str">
        <f>提案一覧!E4</f>
        <v>○○工事</v>
      </c>
      <c r="C4" s="75"/>
      <c r="D4" s="75"/>
      <c r="E4" s="75"/>
      <c r="F4" s="68" t="str">
        <f ca="1">RIGHT(CELL("filename",A1),LEN(CELL("filename",A1))-FIND("]",CELL("filename",A1)))</f>
        <v>提案(7)</v>
      </c>
      <c r="H4" s="62"/>
      <c r="I4" s="29"/>
      <c r="J4" s="29" t="s">
        <v>10</v>
      </c>
      <c r="K4" t="str">
        <f>H27</f>
        <v>社会性等</v>
      </c>
      <c r="L4" t="str">
        <f>IF($B$6=$H$2,I5,"")</f>
        <v/>
      </c>
      <c r="M4" t="e">
        <f>HLOOKUP($N$2,$O$2:$U$8,3)</f>
        <v>#N/A</v>
      </c>
      <c r="O4" t="str">
        <f t="shared" ref="O4" si="1">J3</f>
        <v>現地調査方法の工夫</v>
      </c>
      <c r="P4" t="str">
        <f t="shared" ref="P4:P8" si="2">J6</f>
        <v>二次製品、代替製品の利用</v>
      </c>
      <c r="Q4" t="str">
        <f t="shared" ref="Q4:Q6" si="3">J12</f>
        <v>管理ソフト等の活用と工夫</v>
      </c>
      <c r="R4" t="str">
        <f t="shared" ref="R4:R6" si="4">J16</f>
        <v>施工上の品質向上に関する工夫</v>
      </c>
      <c r="S4" t="str">
        <f t="shared" si="0"/>
        <v>安全施設・仮設備の配慮</v>
      </c>
      <c r="T4" t="str">
        <f>J26</f>
        <v>その他</v>
      </c>
      <c r="U4" t="str">
        <f>J28</f>
        <v>現場環境の地域への調和</v>
      </c>
    </row>
    <row r="5" spans="1:21">
      <c r="A5" s="65"/>
      <c r="B5" s="76"/>
      <c r="C5" s="77"/>
      <c r="D5" s="77"/>
      <c r="E5" s="77"/>
      <c r="F5" s="69"/>
      <c r="H5" s="62"/>
      <c r="I5" s="28" t="s">
        <v>6</v>
      </c>
      <c r="J5" s="28" t="s">
        <v>18</v>
      </c>
      <c r="L5" t="str">
        <f>IF($B$6=$H$2,I11,"")</f>
        <v/>
      </c>
      <c r="M5" t="e">
        <f>HLOOKUP($N$2,$O$2:$U$8,4)</f>
        <v>#N/A</v>
      </c>
      <c r="O5" t="str">
        <f>J4</f>
        <v>その他</v>
      </c>
      <c r="P5" t="str">
        <f t="shared" si="2"/>
        <v>施工方法の工夫</v>
      </c>
      <c r="Q5" t="str">
        <f t="shared" si="3"/>
        <v>ICTを活用した施工</v>
      </c>
      <c r="R5" t="str">
        <f t="shared" si="4"/>
        <v>検査・試験・品質記録に関する工夫</v>
      </c>
      <c r="S5" t="str">
        <f t="shared" si="0"/>
        <v>安全教育・講習会・パトロールの工夫</v>
      </c>
      <c r="U5" t="str">
        <f>J29</f>
        <v>地域住民とのコミュニケーション</v>
      </c>
    </row>
    <row r="6" spans="1:21">
      <c r="A6" s="66" t="s">
        <v>40</v>
      </c>
      <c r="B6" s="78"/>
      <c r="C6" s="71"/>
      <c r="D6" s="64" t="s">
        <v>2</v>
      </c>
      <c r="E6" s="70"/>
      <c r="F6" s="71"/>
      <c r="H6" s="28"/>
      <c r="I6" s="28"/>
      <c r="J6" s="28" t="s">
        <v>19</v>
      </c>
      <c r="L6" t="str">
        <f>IF($B$6=$H$2,I15,"")</f>
        <v/>
      </c>
      <c r="M6" t="e">
        <f>HLOOKUP($N$2,$O$2:$U$8,5)</f>
        <v>#N/A</v>
      </c>
      <c r="P6" t="str">
        <f t="shared" si="2"/>
        <v>施工環境の改善</v>
      </c>
      <c r="Q6" t="str">
        <f t="shared" si="3"/>
        <v>その他</v>
      </c>
      <c r="R6" t="str">
        <f t="shared" si="4"/>
        <v>その他</v>
      </c>
      <c r="S6" t="str">
        <f t="shared" si="0"/>
        <v>作業環境の改善</v>
      </c>
      <c r="U6" t="str">
        <f>J30</f>
        <v>ボランティアの実施</v>
      </c>
    </row>
    <row r="7" spans="1:21">
      <c r="A7" s="67"/>
      <c r="B7" s="79"/>
      <c r="C7" s="73"/>
      <c r="D7" s="65"/>
      <c r="E7" s="72"/>
      <c r="F7" s="73"/>
      <c r="H7" s="28"/>
      <c r="I7" s="28"/>
      <c r="J7" s="28" t="s">
        <v>11</v>
      </c>
      <c r="L7" t="str">
        <f>IF($B$6=$H$2,I19,"")</f>
        <v/>
      </c>
      <c r="M7" t="e">
        <f>HLOOKUP($N$2,$O$2:$U$8,6)</f>
        <v>#N/A</v>
      </c>
      <c r="P7" t="str">
        <f t="shared" si="2"/>
        <v>仮設計画の工夫</v>
      </c>
      <c r="S7" t="str">
        <f t="shared" si="0"/>
        <v>交通事故防止の工夫</v>
      </c>
      <c r="U7" t="str">
        <f t="shared" ref="U7:U8" si="5">J31</f>
        <v>災害時等の地域への援助・救援活動</v>
      </c>
    </row>
    <row r="8" spans="1:21">
      <c r="A8" s="64" t="s">
        <v>39</v>
      </c>
      <c r="B8" s="78"/>
      <c r="C8" s="70"/>
      <c r="D8" s="70"/>
      <c r="E8" s="70"/>
      <c r="F8" s="71"/>
      <c r="H8" s="28"/>
      <c r="I8" s="28"/>
      <c r="J8" s="28" t="s">
        <v>12</v>
      </c>
      <c r="L8" t="str">
        <f>IF($B$6=$H$2,I25,"")</f>
        <v/>
      </c>
      <c r="M8" t="e">
        <f>HLOOKUP($N$2,$O$2:$U$8,7)</f>
        <v>#N/A</v>
      </c>
      <c r="P8" t="str">
        <f t="shared" si="2"/>
        <v>その他</v>
      </c>
      <c r="S8" t="str">
        <f>J24</f>
        <v>その他</v>
      </c>
      <c r="U8" t="str">
        <f t="shared" si="5"/>
        <v>その他</v>
      </c>
    </row>
    <row r="9" spans="1:21">
      <c r="A9" s="65"/>
      <c r="B9" s="79"/>
      <c r="C9" s="72"/>
      <c r="D9" s="72"/>
      <c r="E9" s="72"/>
      <c r="F9" s="73"/>
      <c r="H9" s="28"/>
      <c r="I9" s="28"/>
      <c r="J9" s="28" t="s">
        <v>13</v>
      </c>
    </row>
    <row r="10" spans="1:21">
      <c r="A10" s="3" t="s">
        <v>43</v>
      </c>
      <c r="B10" s="70"/>
      <c r="C10" s="70"/>
      <c r="D10" s="70"/>
      <c r="E10" s="70"/>
      <c r="F10" s="71"/>
      <c r="H10" s="28"/>
      <c r="I10" s="29"/>
      <c r="J10" s="29" t="s">
        <v>10</v>
      </c>
    </row>
    <row r="11" spans="1:21">
      <c r="A11" s="85"/>
      <c r="B11" s="86"/>
      <c r="C11" s="86"/>
      <c r="D11" s="86"/>
      <c r="E11" s="86"/>
      <c r="F11" s="87"/>
      <c r="H11" s="28"/>
      <c r="I11" s="28" t="s">
        <v>15</v>
      </c>
      <c r="J11" s="28" t="s">
        <v>17</v>
      </c>
    </row>
    <row r="12" spans="1:21">
      <c r="A12" s="85"/>
      <c r="B12" s="86"/>
      <c r="C12" s="86"/>
      <c r="D12" s="86"/>
      <c r="E12" s="86"/>
      <c r="F12" s="87"/>
      <c r="H12" s="28"/>
      <c r="I12" s="28"/>
      <c r="J12" s="28" t="s">
        <v>16</v>
      </c>
    </row>
    <row r="13" spans="1:21">
      <c r="A13" s="85"/>
      <c r="B13" s="86"/>
      <c r="C13" s="86"/>
      <c r="D13" s="86"/>
      <c r="E13" s="86"/>
      <c r="F13" s="87"/>
      <c r="H13" s="28"/>
      <c r="I13" s="28"/>
      <c r="J13" s="28" t="s">
        <v>20</v>
      </c>
    </row>
    <row r="14" spans="1:21">
      <c r="A14" s="85"/>
      <c r="B14" s="86"/>
      <c r="C14" s="86"/>
      <c r="D14" s="86"/>
      <c r="E14" s="86"/>
      <c r="F14" s="87"/>
      <c r="H14" s="28"/>
      <c r="I14" s="29"/>
      <c r="J14" s="29" t="s">
        <v>10</v>
      </c>
    </row>
    <row r="15" spans="1:21">
      <c r="A15" s="85"/>
      <c r="B15" s="86"/>
      <c r="C15" s="86"/>
      <c r="D15" s="86"/>
      <c r="E15" s="86"/>
      <c r="F15" s="87"/>
      <c r="H15" s="28"/>
      <c r="I15" s="28" t="s">
        <v>14</v>
      </c>
      <c r="J15" s="28" t="s">
        <v>22</v>
      </c>
    </row>
    <row r="16" spans="1:21">
      <c r="A16" s="88"/>
      <c r="B16" s="89"/>
      <c r="C16" s="89"/>
      <c r="D16" s="89"/>
      <c r="E16" s="89"/>
      <c r="F16" s="90"/>
      <c r="H16" s="28"/>
      <c r="I16" s="28"/>
      <c r="J16" s="28" t="s">
        <v>24</v>
      </c>
    </row>
    <row r="17" spans="1:10">
      <c r="A17" s="38" t="s">
        <v>44</v>
      </c>
      <c r="B17" s="31"/>
      <c r="C17" s="32"/>
      <c r="D17" s="32"/>
      <c r="E17" s="32"/>
      <c r="F17" s="33"/>
      <c r="H17" s="28"/>
      <c r="I17" s="28"/>
      <c r="J17" s="28" t="s">
        <v>23</v>
      </c>
    </row>
    <row r="18" spans="1:10">
      <c r="A18" s="34"/>
      <c r="B18" s="32"/>
      <c r="C18" s="32"/>
      <c r="D18" s="32"/>
      <c r="E18" s="32"/>
      <c r="F18" s="33"/>
      <c r="H18" s="28"/>
      <c r="I18" s="29"/>
      <c r="J18" s="29" t="s">
        <v>10</v>
      </c>
    </row>
    <row r="19" spans="1:10">
      <c r="A19" s="34"/>
      <c r="B19" s="32"/>
      <c r="C19" s="32"/>
      <c r="D19" s="32"/>
      <c r="E19" s="32"/>
      <c r="F19" s="33"/>
      <c r="H19" s="28"/>
      <c r="I19" s="28" t="s">
        <v>25</v>
      </c>
      <c r="J19" s="40" t="s">
        <v>74</v>
      </c>
    </row>
    <row r="20" spans="1:10">
      <c r="A20" s="34"/>
      <c r="B20" s="32"/>
      <c r="C20" s="32"/>
      <c r="D20" s="32"/>
      <c r="E20" s="32"/>
      <c r="F20" s="33"/>
      <c r="H20" s="39"/>
      <c r="I20" s="39"/>
      <c r="J20" s="28" t="s">
        <v>26</v>
      </c>
    </row>
    <row r="21" spans="1:10">
      <c r="A21" s="34"/>
      <c r="B21" s="32"/>
      <c r="C21" s="32"/>
      <c r="D21" s="32"/>
      <c r="E21" s="32"/>
      <c r="F21" s="33"/>
      <c r="H21" s="28"/>
      <c r="I21" s="28"/>
      <c r="J21" s="28" t="s">
        <v>27</v>
      </c>
    </row>
    <row r="22" spans="1:10">
      <c r="A22" s="34"/>
      <c r="B22" s="32"/>
      <c r="C22" s="32"/>
      <c r="D22" s="32"/>
      <c r="E22" s="32"/>
      <c r="F22" s="33"/>
      <c r="H22" s="28"/>
      <c r="I22" s="28"/>
      <c r="J22" s="28" t="s">
        <v>28</v>
      </c>
    </row>
    <row r="23" spans="1:10">
      <c r="A23" s="34"/>
      <c r="B23" s="32"/>
      <c r="C23" s="32"/>
      <c r="D23" s="32"/>
      <c r="E23" s="32"/>
      <c r="F23" s="33"/>
      <c r="H23" s="28"/>
      <c r="I23" s="28"/>
      <c r="J23" s="28" t="s">
        <v>29</v>
      </c>
    </row>
    <row r="24" spans="1:10">
      <c r="A24" s="34"/>
      <c r="B24" s="32"/>
      <c r="C24" s="32"/>
      <c r="D24" s="32"/>
      <c r="E24" s="32"/>
      <c r="F24" s="33"/>
      <c r="H24" s="28"/>
      <c r="I24" s="29"/>
      <c r="J24" s="29" t="s">
        <v>9</v>
      </c>
    </row>
    <row r="25" spans="1:10">
      <c r="A25" s="34"/>
      <c r="B25" s="32"/>
      <c r="C25" s="32"/>
      <c r="D25" s="32"/>
      <c r="E25" s="32"/>
      <c r="F25" s="33"/>
      <c r="H25" s="28"/>
      <c r="I25" s="28" t="s">
        <v>10</v>
      </c>
      <c r="J25" s="28" t="s">
        <v>32</v>
      </c>
    </row>
    <row r="26" spans="1:10">
      <c r="A26" s="34"/>
      <c r="B26" s="32"/>
      <c r="C26" s="32"/>
      <c r="D26" s="32"/>
      <c r="E26" s="32"/>
      <c r="F26" s="33"/>
      <c r="H26" s="29"/>
      <c r="I26" s="29"/>
      <c r="J26" s="29" t="s">
        <v>9</v>
      </c>
    </row>
    <row r="27" spans="1:10" ht="13.5" customHeight="1">
      <c r="A27" s="34"/>
      <c r="B27" s="32"/>
      <c r="C27" s="32"/>
      <c r="D27" s="32"/>
      <c r="E27" s="32"/>
      <c r="F27" s="33"/>
      <c r="H27" s="28" t="s">
        <v>30</v>
      </c>
      <c r="I27" s="28" t="s">
        <v>31</v>
      </c>
      <c r="J27" s="28" t="s">
        <v>77</v>
      </c>
    </row>
    <row r="28" spans="1:10" ht="13.5" customHeight="1">
      <c r="A28" s="34"/>
      <c r="B28" s="32"/>
      <c r="C28" s="32"/>
      <c r="D28" s="32"/>
      <c r="E28" s="32"/>
      <c r="F28" s="33"/>
      <c r="H28" s="80" t="s">
        <v>70</v>
      </c>
      <c r="I28" s="28"/>
      <c r="J28" s="28" t="s">
        <v>33</v>
      </c>
    </row>
    <row r="29" spans="1:10">
      <c r="A29" s="34"/>
      <c r="B29" s="32"/>
      <c r="C29" s="32"/>
      <c r="D29" s="32"/>
      <c r="E29" s="32"/>
      <c r="F29" s="33"/>
      <c r="H29" s="80"/>
      <c r="I29" s="28"/>
      <c r="J29" s="28" t="s">
        <v>34</v>
      </c>
    </row>
    <row r="30" spans="1:10">
      <c r="A30" s="34"/>
      <c r="B30" s="32"/>
      <c r="C30" s="32"/>
      <c r="D30" s="32"/>
      <c r="E30" s="32"/>
      <c r="F30" s="33"/>
      <c r="H30" s="80"/>
      <c r="I30" s="28"/>
      <c r="J30" s="28" t="s">
        <v>35</v>
      </c>
    </row>
    <row r="31" spans="1:10">
      <c r="A31" s="34"/>
      <c r="B31" s="32"/>
      <c r="C31" s="32"/>
      <c r="D31" s="32"/>
      <c r="E31" s="32"/>
      <c r="F31" s="33"/>
      <c r="H31" s="28"/>
      <c r="I31" s="28"/>
      <c r="J31" s="28" t="s">
        <v>78</v>
      </c>
    </row>
    <row r="32" spans="1:10">
      <c r="A32" s="34"/>
      <c r="B32" s="32"/>
      <c r="C32" s="32"/>
      <c r="D32" s="32"/>
      <c r="E32" s="32"/>
      <c r="F32" s="33"/>
      <c r="H32" s="29"/>
      <c r="I32" s="29"/>
      <c r="J32" s="29" t="s">
        <v>10</v>
      </c>
    </row>
    <row r="33" spans="1:6">
      <c r="A33" s="34"/>
      <c r="B33" s="32"/>
      <c r="C33" s="32"/>
      <c r="D33" s="32"/>
      <c r="E33" s="32"/>
      <c r="F33" s="33"/>
    </row>
    <row r="34" spans="1:6">
      <c r="A34" s="34"/>
      <c r="B34" s="32"/>
      <c r="C34" s="32"/>
      <c r="D34" s="32"/>
      <c r="E34" s="32"/>
      <c r="F34" s="33"/>
    </row>
    <row r="35" spans="1:6">
      <c r="A35" s="34"/>
      <c r="B35" s="32"/>
      <c r="C35" s="32"/>
      <c r="D35" s="32"/>
      <c r="E35" s="32"/>
      <c r="F35" s="33"/>
    </row>
    <row r="36" spans="1:6">
      <c r="A36" s="34"/>
      <c r="B36" s="32"/>
      <c r="C36" s="32"/>
      <c r="D36" s="32"/>
      <c r="E36" s="32"/>
      <c r="F36" s="33"/>
    </row>
    <row r="37" spans="1:6">
      <c r="A37" s="34"/>
      <c r="B37" s="32"/>
      <c r="C37" s="32"/>
      <c r="D37" s="32"/>
      <c r="E37" s="32"/>
      <c r="F37" s="33"/>
    </row>
    <row r="38" spans="1:6">
      <c r="A38" s="34"/>
      <c r="B38" s="32"/>
      <c r="C38" s="32"/>
      <c r="D38" s="32"/>
      <c r="E38" s="32"/>
      <c r="F38" s="33"/>
    </row>
    <row r="39" spans="1:6">
      <c r="A39" s="34"/>
      <c r="B39" s="32"/>
      <c r="C39" s="32"/>
      <c r="D39" s="32"/>
      <c r="E39" s="32"/>
      <c r="F39" s="33"/>
    </row>
    <row r="40" spans="1:6">
      <c r="A40" s="34"/>
      <c r="B40" s="32"/>
      <c r="C40" s="32"/>
      <c r="D40" s="32"/>
      <c r="E40" s="32"/>
      <c r="F40" s="33"/>
    </row>
    <row r="41" spans="1:6">
      <c r="A41" s="34"/>
      <c r="B41" s="32"/>
      <c r="C41" s="32"/>
      <c r="D41" s="32"/>
      <c r="E41" s="32"/>
      <c r="F41" s="33"/>
    </row>
    <row r="42" spans="1:6">
      <c r="A42" s="34"/>
      <c r="B42" s="32"/>
      <c r="C42" s="32"/>
      <c r="D42" s="32"/>
      <c r="E42" s="32"/>
      <c r="F42" s="33"/>
    </row>
    <row r="43" spans="1:6">
      <c r="A43" s="34"/>
      <c r="B43" s="32"/>
      <c r="C43" s="32"/>
      <c r="D43" s="32"/>
      <c r="E43" s="32"/>
      <c r="F43" s="33"/>
    </row>
    <row r="44" spans="1:6">
      <c r="A44" s="34"/>
      <c r="B44" s="32"/>
      <c r="C44" s="32"/>
      <c r="D44" s="32"/>
      <c r="E44" s="32"/>
      <c r="F44" s="33"/>
    </row>
    <row r="45" spans="1:6">
      <c r="A45" s="34"/>
      <c r="B45" s="32"/>
      <c r="C45" s="32"/>
      <c r="D45" s="32"/>
      <c r="E45" s="32"/>
      <c r="F45" s="33"/>
    </row>
    <row r="46" spans="1:6">
      <c r="A46" s="34"/>
      <c r="B46" s="32"/>
      <c r="C46" s="32"/>
      <c r="D46" s="32"/>
      <c r="E46" s="32"/>
      <c r="F46" s="33"/>
    </row>
    <row r="47" spans="1:6">
      <c r="A47" s="34"/>
      <c r="B47" s="32"/>
      <c r="C47" s="32"/>
      <c r="D47" s="32"/>
      <c r="E47" s="32"/>
      <c r="F47" s="33"/>
    </row>
    <row r="48" spans="1:6">
      <c r="A48" s="34"/>
      <c r="B48" s="32"/>
      <c r="C48" s="32"/>
      <c r="D48" s="32"/>
      <c r="E48" s="32"/>
      <c r="F48" s="33"/>
    </row>
    <row r="49" spans="1:6">
      <c r="A49" s="34"/>
      <c r="B49" s="32"/>
      <c r="C49" s="32"/>
      <c r="D49" s="32"/>
      <c r="E49" s="32"/>
      <c r="F49" s="33"/>
    </row>
    <row r="50" spans="1:6">
      <c r="A50" s="34"/>
      <c r="B50" s="32"/>
      <c r="C50" s="32"/>
      <c r="D50" s="32"/>
      <c r="E50" s="32"/>
      <c r="F50" s="33"/>
    </row>
    <row r="51" spans="1:6">
      <c r="A51" s="34"/>
      <c r="B51" s="32"/>
      <c r="C51" s="32"/>
      <c r="D51" s="32"/>
      <c r="E51" s="32"/>
      <c r="F51" s="33"/>
    </row>
    <row r="52" spans="1:6">
      <c r="A52" s="34"/>
      <c r="B52" s="32"/>
      <c r="C52" s="32"/>
      <c r="D52" s="32"/>
      <c r="E52" s="32"/>
      <c r="F52" s="33"/>
    </row>
    <row r="53" spans="1:6">
      <c r="A53" s="34"/>
      <c r="B53" s="32"/>
      <c r="C53" s="32"/>
      <c r="D53" s="32"/>
      <c r="E53" s="32"/>
      <c r="F53" s="33"/>
    </row>
    <row r="54" spans="1:6">
      <c r="A54" s="35"/>
      <c r="B54" s="36"/>
      <c r="C54" s="36"/>
      <c r="D54" s="36"/>
      <c r="E54" s="36"/>
      <c r="F54" s="37"/>
    </row>
    <row r="55" spans="1:6">
      <c r="A55" s="75" t="s">
        <v>79</v>
      </c>
      <c r="B55" s="75"/>
      <c r="C55" s="75"/>
      <c r="D55" s="75"/>
      <c r="E55" s="75"/>
      <c r="F55" s="75"/>
    </row>
    <row r="56" spans="1:6">
      <c r="A56" s="91"/>
      <c r="B56" s="91"/>
      <c r="C56" s="91"/>
      <c r="D56" s="91"/>
      <c r="E56" s="91"/>
      <c r="F56" s="91"/>
    </row>
    <row r="57" spans="1:6">
      <c r="A57" s="8" t="s">
        <v>54</v>
      </c>
      <c r="B57" s="41"/>
      <c r="C57" s="41"/>
      <c r="D57" s="41"/>
      <c r="E57" s="41"/>
      <c r="F57" s="41"/>
    </row>
    <row r="58" spans="1:6">
      <c r="A58" s="81" t="s">
        <v>82</v>
      </c>
      <c r="B58" s="11" t="s">
        <v>81</v>
      </c>
      <c r="C58" s="12" t="s">
        <v>45</v>
      </c>
      <c r="D58" s="13"/>
      <c r="E58" s="21" t="s">
        <v>49</v>
      </c>
      <c r="F58" s="19"/>
    </row>
    <row r="59" spans="1:6">
      <c r="A59" s="82"/>
      <c r="B59" s="14" t="s">
        <v>81</v>
      </c>
      <c r="C59" s="9" t="s">
        <v>46</v>
      </c>
      <c r="D59" s="15"/>
      <c r="E59" s="10" t="s">
        <v>51</v>
      </c>
      <c r="F59" s="20"/>
    </row>
    <row r="60" spans="1:6">
      <c r="A60" s="10"/>
      <c r="B60" s="14" t="s">
        <v>81</v>
      </c>
      <c r="C60" s="9" t="s">
        <v>47</v>
      </c>
      <c r="D60" s="15"/>
      <c r="E60" s="10"/>
      <c r="F60" s="20"/>
    </row>
    <row r="61" spans="1:6">
      <c r="A61" s="83" t="s">
        <v>52</v>
      </c>
      <c r="B61" s="14" t="s">
        <v>81</v>
      </c>
      <c r="C61" s="9" t="s">
        <v>48</v>
      </c>
      <c r="D61" s="15"/>
      <c r="E61" s="10"/>
      <c r="F61" s="20"/>
    </row>
    <row r="62" spans="1:6">
      <c r="A62" s="84"/>
      <c r="B62" s="16" t="s">
        <v>81</v>
      </c>
      <c r="C62" s="17" t="s">
        <v>50</v>
      </c>
      <c r="D62" s="18"/>
      <c r="E62" s="22"/>
      <c r="F62" s="20"/>
    </row>
  </sheetData>
  <sheetProtection selectLockedCells="1"/>
  <mergeCells count="18">
    <mergeCell ref="H28:H30"/>
    <mergeCell ref="A55:F56"/>
    <mergeCell ref="A58:A59"/>
    <mergeCell ref="A61:A62"/>
    <mergeCell ref="A6:A7"/>
    <mergeCell ref="B6:C7"/>
    <mergeCell ref="D6:D7"/>
    <mergeCell ref="E6:F7"/>
    <mergeCell ref="A8:A9"/>
    <mergeCell ref="B8:F9"/>
    <mergeCell ref="B10:F10"/>
    <mergeCell ref="A11:F16"/>
    <mergeCell ref="A1:F3"/>
    <mergeCell ref="K1:M1"/>
    <mergeCell ref="H3:H5"/>
    <mergeCell ref="A4:A5"/>
    <mergeCell ref="B4:E5"/>
    <mergeCell ref="F4:F5"/>
  </mergeCells>
  <phoneticPr fontId="1"/>
  <dataValidations count="6">
    <dataValidation type="list" allowBlank="1" showInputMessage="1" showErrorMessage="1" sqref="B6">
      <formula1>$K$3:$K$4</formula1>
    </dataValidation>
    <dataValidation type="list" allowBlank="1" showInputMessage="1" showErrorMessage="1" sqref="E6">
      <formula1>$L$3:$L$8</formula1>
    </dataValidation>
    <dataValidation type="list" allowBlank="1" showInputMessage="1" showErrorMessage="1" sqref="B8">
      <formula1>$M$3:$M$8</formula1>
    </dataValidation>
    <dataValidation type="list" allowBlank="1" showInputMessage="1" showErrorMessage="1" sqref="B58:B62">
      <formula1>"□,☑"</formula1>
    </dataValidation>
    <dataValidation type="list" allowBlank="1" showInputMessage="1" showErrorMessage="1" sqref="A58:A59">
      <formula1>"□　採　用,☑　採　用"</formula1>
    </dataValidation>
    <dataValidation type="list" allowBlank="1" showInputMessage="1" showErrorMessage="1" sqref="A61:A62">
      <formula1>"□　不採用,☑　不採用"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  <colBreaks count="1" manualBreakCount="1">
    <brk id="6" max="61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2"/>
  <sheetViews>
    <sheetView showZeros="0" view="pageBreakPreview" zoomScaleNormal="100" zoomScaleSheetLayoutView="100" workbookViewId="0">
      <selection activeCell="B6" sqref="B6:C7"/>
    </sheetView>
  </sheetViews>
  <sheetFormatPr defaultRowHeight="13.5"/>
  <cols>
    <col min="1" max="1" width="12.625" style="2" customWidth="1"/>
    <col min="2" max="2" width="4.625" style="2" customWidth="1"/>
    <col min="3" max="3" width="14.625" style="2" customWidth="1"/>
    <col min="4" max="4" width="12.625" style="2" customWidth="1"/>
    <col min="5" max="5" width="35.625" style="2" customWidth="1"/>
    <col min="6" max="6" width="8.625" style="2" customWidth="1"/>
    <col min="8" max="8" width="11.625" customWidth="1"/>
    <col min="9" max="9" width="15.375" customWidth="1"/>
    <col min="10" max="10" width="39.5" customWidth="1"/>
  </cols>
  <sheetData>
    <row r="1" spans="1:21" ht="13.5" customHeight="1">
      <c r="A1" s="58" t="s">
        <v>53</v>
      </c>
      <c r="B1" s="58"/>
      <c r="C1" s="58"/>
      <c r="D1" s="58"/>
      <c r="E1" s="58"/>
      <c r="F1" s="58"/>
      <c r="H1" s="27" t="s">
        <v>1</v>
      </c>
      <c r="I1" s="27" t="s">
        <v>2</v>
      </c>
      <c r="J1" s="27" t="s">
        <v>3</v>
      </c>
      <c r="K1" s="63" t="s">
        <v>42</v>
      </c>
      <c r="L1" s="63"/>
      <c r="M1" s="63"/>
      <c r="N1" s="45"/>
    </row>
    <row r="2" spans="1:21" ht="13.5" customHeight="1">
      <c r="A2" s="58"/>
      <c r="B2" s="58"/>
      <c r="C2" s="58"/>
      <c r="D2" s="58"/>
      <c r="E2" s="58"/>
      <c r="F2" s="58"/>
      <c r="H2" s="28" t="s">
        <v>4</v>
      </c>
      <c r="I2" s="28" t="s">
        <v>5</v>
      </c>
      <c r="J2" s="28" t="s">
        <v>7</v>
      </c>
      <c r="K2" s="45" t="s">
        <v>38</v>
      </c>
      <c r="L2" s="45" t="s">
        <v>0</v>
      </c>
      <c r="M2" s="45" t="s">
        <v>39</v>
      </c>
      <c r="N2" s="45" t="str">
        <f>IF(E6=I2,1,IF(E6=I5,2,IF(E6=I11,3,IF(E6=I15,4,IF(E6=I19,5,IF(E6=I25,6,IF(E6=I27,7,"")))))))</f>
        <v/>
      </c>
      <c r="O2">
        <v>1</v>
      </c>
      <c r="P2">
        <v>2</v>
      </c>
      <c r="Q2">
        <v>3</v>
      </c>
      <c r="R2">
        <v>4</v>
      </c>
      <c r="S2">
        <v>5</v>
      </c>
      <c r="T2">
        <v>6</v>
      </c>
      <c r="U2">
        <v>7</v>
      </c>
    </row>
    <row r="3" spans="1:21">
      <c r="A3" s="59"/>
      <c r="B3" s="59"/>
      <c r="C3" s="59"/>
      <c r="D3" s="59"/>
      <c r="E3" s="59"/>
      <c r="F3" s="59"/>
      <c r="H3" s="62" t="s">
        <v>69</v>
      </c>
      <c r="I3" s="28"/>
      <c r="J3" s="28" t="s">
        <v>8</v>
      </c>
      <c r="K3" t="str">
        <f>H2</f>
        <v>創意工夫</v>
      </c>
      <c r="L3" t="str">
        <f>IF($B$6=$H$2,I2,IF($B$6=$H$27,I27,""))</f>
        <v/>
      </c>
      <c r="M3" t="e">
        <f>HLOOKUP($N$2,$O$2:$U$8,2)</f>
        <v>#N/A</v>
      </c>
      <c r="O3" t="str">
        <f>J2</f>
        <v>測量・位置出しにおける工夫</v>
      </c>
      <c r="P3" t="str">
        <f>J5</f>
        <v>施工に伴う機械、器具、工具、装置類</v>
      </c>
      <c r="Q3" t="str">
        <f>J11</f>
        <v>計測、集計、管理図等に関する工夫</v>
      </c>
      <c r="R3" t="str">
        <f>J15</f>
        <v>集計ソフト等の活用と工夫</v>
      </c>
      <c r="S3" t="str">
        <f t="shared" ref="S3:S7" si="0">J19</f>
        <v>労働災害防止協会指針に基づく安全衛生教育</v>
      </c>
      <c r="T3" t="str">
        <f>J25</f>
        <v>NETIS登録技術を活用した施工</v>
      </c>
      <c r="U3" t="str">
        <f>J27</f>
        <v>周辺環境への配慮</v>
      </c>
    </row>
    <row r="4" spans="1:21">
      <c r="A4" s="64" t="s">
        <v>41</v>
      </c>
      <c r="B4" s="74" t="str">
        <f>提案一覧!E4</f>
        <v>○○工事</v>
      </c>
      <c r="C4" s="75"/>
      <c r="D4" s="75"/>
      <c r="E4" s="75"/>
      <c r="F4" s="68" t="str">
        <f ca="1">RIGHT(CELL("filename",A1),LEN(CELL("filename",A1))-FIND("]",CELL("filename",A1)))</f>
        <v>提案(8)</v>
      </c>
      <c r="H4" s="62"/>
      <c r="I4" s="29"/>
      <c r="J4" s="29" t="s">
        <v>10</v>
      </c>
      <c r="K4" t="str">
        <f>H27</f>
        <v>社会性等</v>
      </c>
      <c r="L4" t="str">
        <f>IF($B$6=$H$2,I5,"")</f>
        <v/>
      </c>
      <c r="M4" t="e">
        <f>HLOOKUP($N$2,$O$2:$U$8,3)</f>
        <v>#N/A</v>
      </c>
      <c r="O4" t="str">
        <f t="shared" ref="O4" si="1">J3</f>
        <v>現地調査方法の工夫</v>
      </c>
      <c r="P4" t="str">
        <f t="shared" ref="P4:P8" si="2">J6</f>
        <v>二次製品、代替製品の利用</v>
      </c>
      <c r="Q4" t="str">
        <f t="shared" ref="Q4:Q6" si="3">J12</f>
        <v>管理ソフト等の活用と工夫</v>
      </c>
      <c r="R4" t="str">
        <f t="shared" ref="R4:R6" si="4">J16</f>
        <v>施工上の品質向上に関する工夫</v>
      </c>
      <c r="S4" t="str">
        <f t="shared" si="0"/>
        <v>安全施設・仮設備の配慮</v>
      </c>
      <c r="T4" t="str">
        <f>J26</f>
        <v>その他</v>
      </c>
      <c r="U4" t="str">
        <f>J28</f>
        <v>現場環境の地域への調和</v>
      </c>
    </row>
    <row r="5" spans="1:21">
      <c r="A5" s="65"/>
      <c r="B5" s="76"/>
      <c r="C5" s="77"/>
      <c r="D5" s="77"/>
      <c r="E5" s="77"/>
      <c r="F5" s="69"/>
      <c r="H5" s="62"/>
      <c r="I5" s="28" t="s">
        <v>6</v>
      </c>
      <c r="J5" s="28" t="s">
        <v>18</v>
      </c>
      <c r="L5" t="str">
        <f>IF($B$6=$H$2,I11,"")</f>
        <v/>
      </c>
      <c r="M5" t="e">
        <f>HLOOKUP($N$2,$O$2:$U$8,4)</f>
        <v>#N/A</v>
      </c>
      <c r="O5" t="str">
        <f>J4</f>
        <v>その他</v>
      </c>
      <c r="P5" t="str">
        <f t="shared" si="2"/>
        <v>施工方法の工夫</v>
      </c>
      <c r="Q5" t="str">
        <f t="shared" si="3"/>
        <v>ICTを活用した施工</v>
      </c>
      <c r="R5" t="str">
        <f t="shared" si="4"/>
        <v>検査・試験・品質記録に関する工夫</v>
      </c>
      <c r="S5" t="str">
        <f t="shared" si="0"/>
        <v>安全教育・講習会・パトロールの工夫</v>
      </c>
      <c r="U5" t="str">
        <f>J29</f>
        <v>地域住民とのコミュニケーション</v>
      </c>
    </row>
    <row r="6" spans="1:21">
      <c r="A6" s="66" t="s">
        <v>40</v>
      </c>
      <c r="B6" s="78"/>
      <c r="C6" s="71"/>
      <c r="D6" s="64" t="s">
        <v>2</v>
      </c>
      <c r="E6" s="70"/>
      <c r="F6" s="71"/>
      <c r="H6" s="28"/>
      <c r="I6" s="28"/>
      <c r="J6" s="28" t="s">
        <v>19</v>
      </c>
      <c r="L6" t="str">
        <f>IF($B$6=$H$2,I15,"")</f>
        <v/>
      </c>
      <c r="M6" t="e">
        <f>HLOOKUP($N$2,$O$2:$U$8,5)</f>
        <v>#N/A</v>
      </c>
      <c r="P6" t="str">
        <f t="shared" si="2"/>
        <v>施工環境の改善</v>
      </c>
      <c r="Q6" t="str">
        <f t="shared" si="3"/>
        <v>その他</v>
      </c>
      <c r="R6" t="str">
        <f t="shared" si="4"/>
        <v>その他</v>
      </c>
      <c r="S6" t="str">
        <f t="shared" si="0"/>
        <v>作業環境の改善</v>
      </c>
      <c r="U6" t="str">
        <f>J30</f>
        <v>ボランティアの実施</v>
      </c>
    </row>
    <row r="7" spans="1:21">
      <c r="A7" s="67"/>
      <c r="B7" s="79"/>
      <c r="C7" s="73"/>
      <c r="D7" s="65"/>
      <c r="E7" s="72"/>
      <c r="F7" s="73"/>
      <c r="H7" s="28"/>
      <c r="I7" s="28"/>
      <c r="J7" s="28" t="s">
        <v>11</v>
      </c>
      <c r="L7" t="str">
        <f>IF($B$6=$H$2,I19,"")</f>
        <v/>
      </c>
      <c r="M7" t="e">
        <f>HLOOKUP($N$2,$O$2:$U$8,6)</f>
        <v>#N/A</v>
      </c>
      <c r="P7" t="str">
        <f t="shared" si="2"/>
        <v>仮設計画の工夫</v>
      </c>
      <c r="S7" t="str">
        <f t="shared" si="0"/>
        <v>交通事故防止の工夫</v>
      </c>
      <c r="U7" t="str">
        <f t="shared" ref="U7:U8" si="5">J31</f>
        <v>災害時等の地域への援助・救援活動</v>
      </c>
    </row>
    <row r="8" spans="1:21">
      <c r="A8" s="64" t="s">
        <v>39</v>
      </c>
      <c r="B8" s="78"/>
      <c r="C8" s="70"/>
      <c r="D8" s="70"/>
      <c r="E8" s="70"/>
      <c r="F8" s="71"/>
      <c r="H8" s="28"/>
      <c r="I8" s="28"/>
      <c r="J8" s="28" t="s">
        <v>12</v>
      </c>
      <c r="L8" t="str">
        <f>IF($B$6=$H$2,I25,"")</f>
        <v/>
      </c>
      <c r="M8" t="e">
        <f>HLOOKUP($N$2,$O$2:$U$8,7)</f>
        <v>#N/A</v>
      </c>
      <c r="P8" t="str">
        <f t="shared" si="2"/>
        <v>その他</v>
      </c>
      <c r="S8" t="str">
        <f>J24</f>
        <v>その他</v>
      </c>
      <c r="U8" t="str">
        <f t="shared" si="5"/>
        <v>その他</v>
      </c>
    </row>
    <row r="9" spans="1:21">
      <c r="A9" s="65"/>
      <c r="B9" s="79"/>
      <c r="C9" s="72"/>
      <c r="D9" s="72"/>
      <c r="E9" s="72"/>
      <c r="F9" s="73"/>
      <c r="H9" s="28"/>
      <c r="I9" s="28"/>
      <c r="J9" s="28" t="s">
        <v>13</v>
      </c>
    </row>
    <row r="10" spans="1:21">
      <c r="A10" s="3" t="s">
        <v>43</v>
      </c>
      <c r="B10" s="70"/>
      <c r="C10" s="70"/>
      <c r="D10" s="70"/>
      <c r="E10" s="70"/>
      <c r="F10" s="71"/>
      <c r="H10" s="28"/>
      <c r="I10" s="29"/>
      <c r="J10" s="29" t="s">
        <v>10</v>
      </c>
    </row>
    <row r="11" spans="1:21">
      <c r="A11" s="85"/>
      <c r="B11" s="86"/>
      <c r="C11" s="86"/>
      <c r="D11" s="86"/>
      <c r="E11" s="86"/>
      <c r="F11" s="87"/>
      <c r="H11" s="28"/>
      <c r="I11" s="28" t="s">
        <v>15</v>
      </c>
      <c r="J11" s="28" t="s">
        <v>17</v>
      </c>
    </row>
    <row r="12" spans="1:21">
      <c r="A12" s="85"/>
      <c r="B12" s="86"/>
      <c r="C12" s="86"/>
      <c r="D12" s="86"/>
      <c r="E12" s="86"/>
      <c r="F12" s="87"/>
      <c r="H12" s="28"/>
      <c r="I12" s="28"/>
      <c r="J12" s="28" t="s">
        <v>16</v>
      </c>
    </row>
    <row r="13" spans="1:21">
      <c r="A13" s="85"/>
      <c r="B13" s="86"/>
      <c r="C13" s="86"/>
      <c r="D13" s="86"/>
      <c r="E13" s="86"/>
      <c r="F13" s="87"/>
      <c r="H13" s="28"/>
      <c r="I13" s="28"/>
      <c r="J13" s="28" t="s">
        <v>20</v>
      </c>
    </row>
    <row r="14" spans="1:21">
      <c r="A14" s="85"/>
      <c r="B14" s="86"/>
      <c r="C14" s="86"/>
      <c r="D14" s="86"/>
      <c r="E14" s="86"/>
      <c r="F14" s="87"/>
      <c r="H14" s="28"/>
      <c r="I14" s="29"/>
      <c r="J14" s="29" t="s">
        <v>10</v>
      </c>
    </row>
    <row r="15" spans="1:21">
      <c r="A15" s="85"/>
      <c r="B15" s="86"/>
      <c r="C15" s="86"/>
      <c r="D15" s="86"/>
      <c r="E15" s="86"/>
      <c r="F15" s="87"/>
      <c r="H15" s="28"/>
      <c r="I15" s="28" t="s">
        <v>14</v>
      </c>
      <c r="J15" s="28" t="s">
        <v>22</v>
      </c>
    </row>
    <row r="16" spans="1:21">
      <c r="A16" s="88"/>
      <c r="B16" s="89"/>
      <c r="C16" s="89"/>
      <c r="D16" s="89"/>
      <c r="E16" s="89"/>
      <c r="F16" s="90"/>
      <c r="H16" s="28"/>
      <c r="I16" s="28"/>
      <c r="J16" s="28" t="s">
        <v>24</v>
      </c>
    </row>
    <row r="17" spans="1:10">
      <c r="A17" s="38" t="s">
        <v>44</v>
      </c>
      <c r="B17" s="31"/>
      <c r="C17" s="32"/>
      <c r="D17" s="32"/>
      <c r="E17" s="32"/>
      <c r="F17" s="33"/>
      <c r="H17" s="28"/>
      <c r="I17" s="28"/>
      <c r="J17" s="28" t="s">
        <v>23</v>
      </c>
    </row>
    <row r="18" spans="1:10">
      <c r="A18" s="34"/>
      <c r="B18" s="32"/>
      <c r="C18" s="32"/>
      <c r="D18" s="32"/>
      <c r="E18" s="32"/>
      <c r="F18" s="33"/>
      <c r="H18" s="28"/>
      <c r="I18" s="29"/>
      <c r="J18" s="29" t="s">
        <v>10</v>
      </c>
    </row>
    <row r="19" spans="1:10">
      <c r="A19" s="34"/>
      <c r="B19" s="32"/>
      <c r="C19" s="32"/>
      <c r="D19" s="32"/>
      <c r="E19" s="32"/>
      <c r="F19" s="33"/>
      <c r="H19" s="28"/>
      <c r="I19" s="28" t="s">
        <v>25</v>
      </c>
      <c r="J19" s="40" t="s">
        <v>74</v>
      </c>
    </row>
    <row r="20" spans="1:10">
      <c r="A20" s="34"/>
      <c r="B20" s="32"/>
      <c r="C20" s="32"/>
      <c r="D20" s="32"/>
      <c r="E20" s="32"/>
      <c r="F20" s="33"/>
      <c r="H20" s="39"/>
      <c r="I20" s="39"/>
      <c r="J20" s="28" t="s">
        <v>26</v>
      </c>
    </row>
    <row r="21" spans="1:10">
      <c r="A21" s="34"/>
      <c r="B21" s="32"/>
      <c r="C21" s="32"/>
      <c r="D21" s="32"/>
      <c r="E21" s="32"/>
      <c r="F21" s="33"/>
      <c r="H21" s="28"/>
      <c r="I21" s="28"/>
      <c r="J21" s="28" t="s">
        <v>27</v>
      </c>
    </row>
    <row r="22" spans="1:10">
      <c r="A22" s="34"/>
      <c r="B22" s="32"/>
      <c r="C22" s="32"/>
      <c r="D22" s="32"/>
      <c r="E22" s="32"/>
      <c r="F22" s="33"/>
      <c r="H22" s="28"/>
      <c r="I22" s="28"/>
      <c r="J22" s="28" t="s">
        <v>28</v>
      </c>
    </row>
    <row r="23" spans="1:10">
      <c r="A23" s="34"/>
      <c r="B23" s="32"/>
      <c r="C23" s="32"/>
      <c r="D23" s="32"/>
      <c r="E23" s="32"/>
      <c r="F23" s="33"/>
      <c r="H23" s="28"/>
      <c r="I23" s="28"/>
      <c r="J23" s="28" t="s">
        <v>29</v>
      </c>
    </row>
    <row r="24" spans="1:10">
      <c r="A24" s="34"/>
      <c r="B24" s="32"/>
      <c r="C24" s="32"/>
      <c r="D24" s="32"/>
      <c r="E24" s="32"/>
      <c r="F24" s="33"/>
      <c r="H24" s="28"/>
      <c r="I24" s="29"/>
      <c r="J24" s="29" t="s">
        <v>9</v>
      </c>
    </row>
    <row r="25" spans="1:10">
      <c r="A25" s="34"/>
      <c r="B25" s="32"/>
      <c r="C25" s="32"/>
      <c r="D25" s="32"/>
      <c r="E25" s="32"/>
      <c r="F25" s="33"/>
      <c r="H25" s="28"/>
      <c r="I25" s="28" t="s">
        <v>10</v>
      </c>
      <c r="J25" s="28" t="s">
        <v>32</v>
      </c>
    </row>
    <row r="26" spans="1:10">
      <c r="A26" s="34"/>
      <c r="B26" s="32"/>
      <c r="C26" s="32"/>
      <c r="D26" s="32"/>
      <c r="E26" s="32"/>
      <c r="F26" s="33"/>
      <c r="H26" s="29"/>
      <c r="I26" s="29"/>
      <c r="J26" s="29" t="s">
        <v>9</v>
      </c>
    </row>
    <row r="27" spans="1:10" ht="13.5" customHeight="1">
      <c r="A27" s="34"/>
      <c r="B27" s="32"/>
      <c r="C27" s="32"/>
      <c r="D27" s="32"/>
      <c r="E27" s="32"/>
      <c r="F27" s="33"/>
      <c r="H27" s="28" t="s">
        <v>30</v>
      </c>
      <c r="I27" s="28" t="s">
        <v>31</v>
      </c>
      <c r="J27" s="28" t="s">
        <v>77</v>
      </c>
    </row>
    <row r="28" spans="1:10" ht="13.5" customHeight="1">
      <c r="A28" s="34"/>
      <c r="B28" s="32"/>
      <c r="C28" s="32"/>
      <c r="D28" s="32"/>
      <c r="E28" s="32"/>
      <c r="F28" s="33"/>
      <c r="H28" s="80" t="s">
        <v>70</v>
      </c>
      <c r="I28" s="28"/>
      <c r="J28" s="28" t="s">
        <v>33</v>
      </c>
    </row>
    <row r="29" spans="1:10">
      <c r="A29" s="34"/>
      <c r="B29" s="32"/>
      <c r="C29" s="32"/>
      <c r="D29" s="32"/>
      <c r="E29" s="32"/>
      <c r="F29" s="33"/>
      <c r="H29" s="80"/>
      <c r="I29" s="28"/>
      <c r="J29" s="28" t="s">
        <v>34</v>
      </c>
    </row>
    <row r="30" spans="1:10">
      <c r="A30" s="34"/>
      <c r="B30" s="32"/>
      <c r="C30" s="32"/>
      <c r="D30" s="32"/>
      <c r="E30" s="32"/>
      <c r="F30" s="33"/>
      <c r="H30" s="80"/>
      <c r="I30" s="28"/>
      <c r="J30" s="28" t="s">
        <v>35</v>
      </c>
    </row>
    <row r="31" spans="1:10">
      <c r="A31" s="34"/>
      <c r="B31" s="32"/>
      <c r="C31" s="32"/>
      <c r="D31" s="32"/>
      <c r="E31" s="32"/>
      <c r="F31" s="33"/>
      <c r="H31" s="28"/>
      <c r="I31" s="28"/>
      <c r="J31" s="28" t="s">
        <v>78</v>
      </c>
    </row>
    <row r="32" spans="1:10">
      <c r="A32" s="34"/>
      <c r="B32" s="32"/>
      <c r="C32" s="32"/>
      <c r="D32" s="32"/>
      <c r="E32" s="32"/>
      <c r="F32" s="33"/>
      <c r="H32" s="29"/>
      <c r="I32" s="29"/>
      <c r="J32" s="29" t="s">
        <v>10</v>
      </c>
    </row>
    <row r="33" spans="1:6">
      <c r="A33" s="34"/>
      <c r="B33" s="32"/>
      <c r="C33" s="32"/>
      <c r="D33" s="32"/>
      <c r="E33" s="32"/>
      <c r="F33" s="33"/>
    </row>
    <row r="34" spans="1:6">
      <c r="A34" s="34"/>
      <c r="B34" s="32"/>
      <c r="C34" s="32"/>
      <c r="D34" s="32"/>
      <c r="E34" s="32"/>
      <c r="F34" s="33"/>
    </row>
    <row r="35" spans="1:6">
      <c r="A35" s="34"/>
      <c r="B35" s="32"/>
      <c r="C35" s="32"/>
      <c r="D35" s="32"/>
      <c r="E35" s="32"/>
      <c r="F35" s="33"/>
    </row>
    <row r="36" spans="1:6">
      <c r="A36" s="34"/>
      <c r="B36" s="32"/>
      <c r="C36" s="32"/>
      <c r="D36" s="32"/>
      <c r="E36" s="32"/>
      <c r="F36" s="33"/>
    </row>
    <row r="37" spans="1:6">
      <c r="A37" s="34"/>
      <c r="B37" s="32"/>
      <c r="C37" s="32"/>
      <c r="D37" s="32"/>
      <c r="E37" s="32"/>
      <c r="F37" s="33"/>
    </row>
    <row r="38" spans="1:6">
      <c r="A38" s="34"/>
      <c r="B38" s="32"/>
      <c r="C38" s="32"/>
      <c r="D38" s="32"/>
      <c r="E38" s="32"/>
      <c r="F38" s="33"/>
    </row>
    <row r="39" spans="1:6">
      <c r="A39" s="34"/>
      <c r="B39" s="32"/>
      <c r="C39" s="32"/>
      <c r="D39" s="32"/>
      <c r="E39" s="32"/>
      <c r="F39" s="33"/>
    </row>
    <row r="40" spans="1:6">
      <c r="A40" s="34"/>
      <c r="B40" s="32"/>
      <c r="C40" s="32"/>
      <c r="D40" s="32"/>
      <c r="E40" s="32"/>
      <c r="F40" s="33"/>
    </row>
    <row r="41" spans="1:6">
      <c r="A41" s="34"/>
      <c r="B41" s="32"/>
      <c r="C41" s="32"/>
      <c r="D41" s="32"/>
      <c r="E41" s="32"/>
      <c r="F41" s="33"/>
    </row>
    <row r="42" spans="1:6">
      <c r="A42" s="34"/>
      <c r="B42" s="32"/>
      <c r="C42" s="32"/>
      <c r="D42" s="32"/>
      <c r="E42" s="32"/>
      <c r="F42" s="33"/>
    </row>
    <row r="43" spans="1:6">
      <c r="A43" s="34"/>
      <c r="B43" s="32"/>
      <c r="C43" s="32"/>
      <c r="D43" s="32"/>
      <c r="E43" s="32"/>
      <c r="F43" s="33"/>
    </row>
    <row r="44" spans="1:6">
      <c r="A44" s="34"/>
      <c r="B44" s="32"/>
      <c r="C44" s="32"/>
      <c r="D44" s="32"/>
      <c r="E44" s="32"/>
      <c r="F44" s="33"/>
    </row>
    <row r="45" spans="1:6">
      <c r="A45" s="34"/>
      <c r="B45" s="32"/>
      <c r="C45" s="32"/>
      <c r="D45" s="32"/>
      <c r="E45" s="32"/>
      <c r="F45" s="33"/>
    </row>
    <row r="46" spans="1:6">
      <c r="A46" s="34"/>
      <c r="B46" s="32"/>
      <c r="C46" s="32"/>
      <c r="D46" s="32"/>
      <c r="E46" s="32"/>
      <c r="F46" s="33"/>
    </row>
    <row r="47" spans="1:6">
      <c r="A47" s="34"/>
      <c r="B47" s="32"/>
      <c r="C47" s="32"/>
      <c r="D47" s="32"/>
      <c r="E47" s="32"/>
      <c r="F47" s="33"/>
    </row>
    <row r="48" spans="1:6">
      <c r="A48" s="34"/>
      <c r="B48" s="32"/>
      <c r="C48" s="32"/>
      <c r="D48" s="32"/>
      <c r="E48" s="32"/>
      <c r="F48" s="33"/>
    </row>
    <row r="49" spans="1:6">
      <c r="A49" s="34"/>
      <c r="B49" s="32"/>
      <c r="C49" s="32"/>
      <c r="D49" s="32"/>
      <c r="E49" s="32"/>
      <c r="F49" s="33"/>
    </row>
    <row r="50" spans="1:6">
      <c r="A50" s="34"/>
      <c r="B50" s="32"/>
      <c r="C50" s="32"/>
      <c r="D50" s="32"/>
      <c r="E50" s="32"/>
      <c r="F50" s="33"/>
    </row>
    <row r="51" spans="1:6">
      <c r="A51" s="34"/>
      <c r="B51" s="32"/>
      <c r="C51" s="32"/>
      <c r="D51" s="32"/>
      <c r="E51" s="32"/>
      <c r="F51" s="33"/>
    </row>
    <row r="52" spans="1:6">
      <c r="A52" s="34"/>
      <c r="B52" s="32"/>
      <c r="C52" s="32"/>
      <c r="D52" s="32"/>
      <c r="E52" s="32"/>
      <c r="F52" s="33"/>
    </row>
    <row r="53" spans="1:6">
      <c r="A53" s="34"/>
      <c r="B53" s="32"/>
      <c r="C53" s="32"/>
      <c r="D53" s="32"/>
      <c r="E53" s="32"/>
      <c r="F53" s="33"/>
    </row>
    <row r="54" spans="1:6">
      <c r="A54" s="35"/>
      <c r="B54" s="36"/>
      <c r="C54" s="36"/>
      <c r="D54" s="36"/>
      <c r="E54" s="36"/>
      <c r="F54" s="37"/>
    </row>
    <row r="55" spans="1:6">
      <c r="A55" s="75" t="s">
        <v>79</v>
      </c>
      <c r="B55" s="75"/>
      <c r="C55" s="75"/>
      <c r="D55" s="75"/>
      <c r="E55" s="75"/>
      <c r="F55" s="75"/>
    </row>
    <row r="56" spans="1:6">
      <c r="A56" s="91"/>
      <c r="B56" s="91"/>
      <c r="C56" s="91"/>
      <c r="D56" s="91"/>
      <c r="E56" s="91"/>
      <c r="F56" s="91"/>
    </row>
    <row r="57" spans="1:6">
      <c r="A57" s="8" t="s">
        <v>54</v>
      </c>
      <c r="B57" s="44"/>
      <c r="C57" s="44"/>
      <c r="D57" s="44"/>
      <c r="E57" s="44"/>
      <c r="F57" s="44"/>
    </row>
    <row r="58" spans="1:6">
      <c r="A58" s="81" t="s">
        <v>82</v>
      </c>
      <c r="B58" s="11" t="s">
        <v>81</v>
      </c>
      <c r="C58" s="12" t="s">
        <v>45</v>
      </c>
      <c r="D58" s="13"/>
      <c r="E58" s="21" t="s">
        <v>49</v>
      </c>
      <c r="F58" s="19"/>
    </row>
    <row r="59" spans="1:6">
      <c r="A59" s="82"/>
      <c r="B59" s="14" t="s">
        <v>81</v>
      </c>
      <c r="C59" s="9" t="s">
        <v>46</v>
      </c>
      <c r="D59" s="15"/>
      <c r="E59" s="10" t="s">
        <v>51</v>
      </c>
      <c r="F59" s="20"/>
    </row>
    <row r="60" spans="1:6">
      <c r="A60" s="10"/>
      <c r="B60" s="14" t="s">
        <v>81</v>
      </c>
      <c r="C60" s="9" t="s">
        <v>47</v>
      </c>
      <c r="D60" s="15"/>
      <c r="E60" s="10"/>
      <c r="F60" s="20"/>
    </row>
    <row r="61" spans="1:6">
      <c r="A61" s="83" t="s">
        <v>52</v>
      </c>
      <c r="B61" s="14" t="s">
        <v>81</v>
      </c>
      <c r="C61" s="9" t="s">
        <v>48</v>
      </c>
      <c r="D61" s="15"/>
      <c r="E61" s="10"/>
      <c r="F61" s="20"/>
    </row>
    <row r="62" spans="1:6">
      <c r="A62" s="84"/>
      <c r="B62" s="16" t="s">
        <v>81</v>
      </c>
      <c r="C62" s="17" t="s">
        <v>50</v>
      </c>
      <c r="D62" s="18"/>
      <c r="E62" s="22"/>
      <c r="F62" s="20"/>
    </row>
  </sheetData>
  <sheetProtection selectLockedCells="1"/>
  <mergeCells count="18">
    <mergeCell ref="B10:F10"/>
    <mergeCell ref="A11:F16"/>
    <mergeCell ref="H28:H30"/>
    <mergeCell ref="A55:F56"/>
    <mergeCell ref="A58:A59"/>
    <mergeCell ref="A61:A62"/>
    <mergeCell ref="A6:A7"/>
    <mergeCell ref="B6:C7"/>
    <mergeCell ref="D6:D7"/>
    <mergeCell ref="E6:F7"/>
    <mergeCell ref="A8:A9"/>
    <mergeCell ref="B8:F9"/>
    <mergeCell ref="A1:F3"/>
    <mergeCell ref="K1:M1"/>
    <mergeCell ref="H3:H5"/>
    <mergeCell ref="A4:A5"/>
    <mergeCell ref="B4:E5"/>
    <mergeCell ref="F4:F5"/>
  </mergeCells>
  <phoneticPr fontId="1"/>
  <dataValidations count="6">
    <dataValidation type="list" allowBlank="1" showInputMessage="1" showErrorMessage="1" sqref="A61:A62">
      <formula1>"□　不採用,☑　不採用"</formula1>
    </dataValidation>
    <dataValidation type="list" allowBlank="1" showInputMessage="1" showErrorMessage="1" sqref="A58:A59">
      <formula1>"□　採　用,☑　採　用"</formula1>
    </dataValidation>
    <dataValidation type="list" allowBlank="1" showInputMessage="1" showErrorMessage="1" sqref="B58:B62">
      <formula1>"□,☑"</formula1>
    </dataValidation>
    <dataValidation type="list" allowBlank="1" showInputMessage="1" showErrorMessage="1" sqref="B8">
      <formula1>$M$3:$M$8</formula1>
    </dataValidation>
    <dataValidation type="list" allowBlank="1" showInputMessage="1" showErrorMessage="1" sqref="E6">
      <formula1>$L$3:$L$8</formula1>
    </dataValidation>
    <dataValidation type="list" allowBlank="1" showInputMessage="1" showErrorMessage="1" sqref="B6">
      <formula1>$K$3:$K$4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  <colBreaks count="1" manualBreakCount="1">
    <brk id="6" max="6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提案一覧</vt:lpstr>
      <vt:lpstr>提案(1)</vt:lpstr>
      <vt:lpstr>提案(2)</vt:lpstr>
      <vt:lpstr>提案(3)</vt:lpstr>
      <vt:lpstr>提案(4)</vt:lpstr>
      <vt:lpstr>提案(5)</vt:lpstr>
      <vt:lpstr>提案(6)</vt:lpstr>
      <vt:lpstr>提案(7)</vt:lpstr>
      <vt:lpstr>提案(8)</vt:lpstr>
      <vt:lpstr>'提案(1)'!Print_Area</vt:lpstr>
      <vt:lpstr>'提案(2)'!Print_Area</vt:lpstr>
      <vt:lpstr>'提案(3)'!Print_Area</vt:lpstr>
      <vt:lpstr>'提案(4)'!Print_Area</vt:lpstr>
      <vt:lpstr>'提案(5)'!Print_Area</vt:lpstr>
      <vt:lpstr>'提案(6)'!Print_Area</vt:lpstr>
      <vt:lpstr>'提案(7)'!Print_Area</vt:lpstr>
      <vt:lpstr>'提案(8)'!Print_Area</vt:lpstr>
      <vt:lpstr>提案一覧!Print_Area</vt:lpstr>
      <vt:lpstr>提案一覧!Print_Titles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西宮市役所</dc:creator>
  <cp:lastModifiedBy>西宮市役所</cp:lastModifiedBy>
  <cp:lastPrinted>2020-01-16T02:55:10Z</cp:lastPrinted>
  <dcterms:created xsi:type="dcterms:W3CDTF">2019-12-24T02:25:05Z</dcterms:created>
  <dcterms:modified xsi:type="dcterms:W3CDTF">2021-06-25T00:21:29Z</dcterms:modified>
</cp:coreProperties>
</file>