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77021060学校管理課\77021060学校管理課_1\＆03_施設管理チーム\【★光熱水費】\3.ガス供給契約\R5\3.入札公告\HP\"/>
    </mc:Choice>
  </mc:AlternateContent>
  <bookViews>
    <workbookView xWindow="3516" yWindow="600" windowWidth="13620" windowHeight="6312" tabRatio="754"/>
  </bookViews>
  <sheets>
    <sheet name="別紙１" sheetId="2" r:id="rId1"/>
    <sheet name="別紙２（一般）" sheetId="5" r:id="rId2"/>
    <sheet name="別紙２（空調）" sheetId="7" r:id="rId3"/>
    <sheet name="別紙３（一般）" sheetId="10" r:id="rId4"/>
    <sheet name="別紙３（空調）" sheetId="9" r:id="rId5"/>
  </sheets>
  <definedNames>
    <definedName name="_xlnm.Print_Area" localSheetId="0">別紙１!$A$1:$I$50</definedName>
    <definedName name="_xlnm.Print_Area" localSheetId="1">'別紙２（一般）'!$A$1:$Q$59</definedName>
    <definedName name="_xlnm.Print_Area" localSheetId="2">'別紙２（空調）'!$A$1:$Q$48</definedName>
    <definedName name="_xlnm.Print_Area" localSheetId="3">'別紙３（一般）'!$A$1:$Q$58</definedName>
    <definedName name="_xlnm.Print_Area" localSheetId="4">'別紙３（空調）'!$A$1:$Q$47</definedName>
    <definedName name="_xlnm.Print_Titles" localSheetId="0">別紙１!$1:$1</definedName>
    <definedName name="_xlnm.Print_Titles" localSheetId="1">'別紙２（一般）'!$1:$3</definedName>
    <definedName name="_xlnm.Print_Titles" localSheetId="2">'別紙２（空調）'!$1:$3</definedName>
    <definedName name="_xlnm.Print_Titles" localSheetId="3">'別紙３（一般）'!$1:$3</definedName>
    <definedName name="_xlnm.Print_Titles" localSheetId="4">'別紙３（空調）'!$1:$3</definedName>
  </definedNames>
  <calcPr calcId="162913"/>
</workbook>
</file>

<file path=xl/calcChain.xml><?xml version="1.0" encoding="utf-8"?>
<calcChain xmlns="http://schemas.openxmlformats.org/spreadsheetml/2006/main">
  <c r="E44" i="7" l="1"/>
  <c r="E7" i="7"/>
  <c r="F7" i="7"/>
  <c r="G7" i="7"/>
  <c r="H7" i="7"/>
  <c r="I7" i="7"/>
  <c r="J7" i="7"/>
  <c r="K7" i="7"/>
  <c r="L7" i="7"/>
  <c r="M7" i="7"/>
  <c r="N7" i="7"/>
  <c r="O7" i="7"/>
  <c r="P7" i="7"/>
  <c r="E8" i="7"/>
  <c r="F8" i="7"/>
  <c r="G8" i="7"/>
  <c r="H8" i="7"/>
  <c r="I8" i="7"/>
  <c r="J8" i="7"/>
  <c r="K8" i="7"/>
  <c r="L8" i="7"/>
  <c r="M8" i="7"/>
  <c r="N8" i="7"/>
  <c r="O8" i="7"/>
  <c r="P8" i="7"/>
  <c r="E9" i="7"/>
  <c r="F9" i="7"/>
  <c r="G9" i="7"/>
  <c r="H9" i="7"/>
  <c r="I9" i="7"/>
  <c r="J9" i="7"/>
  <c r="K9" i="7"/>
  <c r="L9" i="7"/>
  <c r="M9" i="7"/>
  <c r="N9" i="7"/>
  <c r="O9" i="7"/>
  <c r="P9" i="7"/>
  <c r="E10" i="7"/>
  <c r="F10" i="7"/>
  <c r="G10" i="7"/>
  <c r="H10" i="7"/>
  <c r="I10" i="7"/>
  <c r="J10" i="7"/>
  <c r="K10" i="7"/>
  <c r="L10" i="7"/>
  <c r="M10" i="7"/>
  <c r="N10" i="7"/>
  <c r="O10" i="7"/>
  <c r="P10" i="7"/>
  <c r="E11" i="7"/>
  <c r="F11" i="7"/>
  <c r="G11" i="7"/>
  <c r="H11" i="7"/>
  <c r="I11" i="7"/>
  <c r="J11" i="7"/>
  <c r="K11" i="7"/>
  <c r="L11" i="7"/>
  <c r="M11" i="7"/>
  <c r="N11" i="7"/>
  <c r="O11" i="7"/>
  <c r="P11" i="7"/>
  <c r="E12" i="7"/>
  <c r="F12" i="7"/>
  <c r="G12" i="7"/>
  <c r="H12" i="7"/>
  <c r="I12" i="7"/>
  <c r="J12" i="7"/>
  <c r="K12" i="7"/>
  <c r="L12" i="7"/>
  <c r="M12" i="7"/>
  <c r="N12" i="7"/>
  <c r="O12" i="7"/>
  <c r="P12" i="7"/>
  <c r="E13" i="7"/>
  <c r="F13" i="7"/>
  <c r="G13" i="7"/>
  <c r="H13" i="7"/>
  <c r="I13" i="7"/>
  <c r="J13" i="7"/>
  <c r="K13" i="7"/>
  <c r="L13" i="7"/>
  <c r="M13" i="7"/>
  <c r="N13" i="7"/>
  <c r="O13" i="7"/>
  <c r="P13" i="7"/>
  <c r="E14" i="7"/>
  <c r="F14" i="7"/>
  <c r="G14" i="7"/>
  <c r="H14" i="7"/>
  <c r="I14" i="7"/>
  <c r="J14" i="7"/>
  <c r="K14" i="7"/>
  <c r="L14" i="7"/>
  <c r="M14" i="7"/>
  <c r="N14" i="7"/>
  <c r="O14" i="7"/>
  <c r="P14" i="7"/>
  <c r="E15" i="7"/>
  <c r="F15" i="7"/>
  <c r="G15" i="7"/>
  <c r="H15" i="7"/>
  <c r="I15" i="7"/>
  <c r="J15" i="7"/>
  <c r="K15" i="7"/>
  <c r="L15" i="7"/>
  <c r="M15" i="7"/>
  <c r="N15" i="7"/>
  <c r="O15" i="7"/>
  <c r="P15" i="7"/>
  <c r="E16" i="7"/>
  <c r="F16" i="7"/>
  <c r="G16" i="7"/>
  <c r="H16" i="7"/>
  <c r="I16" i="7"/>
  <c r="J16" i="7"/>
  <c r="K16" i="7"/>
  <c r="L16" i="7"/>
  <c r="M16" i="7"/>
  <c r="N16" i="7"/>
  <c r="O16" i="7"/>
  <c r="P16" i="7"/>
  <c r="E17" i="7"/>
  <c r="F17" i="7"/>
  <c r="G17" i="7"/>
  <c r="H17" i="7"/>
  <c r="I17" i="7"/>
  <c r="J17" i="7"/>
  <c r="K17" i="7"/>
  <c r="L17" i="7"/>
  <c r="M17" i="7"/>
  <c r="N17" i="7"/>
  <c r="O17" i="7"/>
  <c r="P17" i="7"/>
  <c r="E18" i="7"/>
  <c r="F18" i="7"/>
  <c r="G18" i="7"/>
  <c r="H18" i="7"/>
  <c r="I18" i="7"/>
  <c r="J18" i="7"/>
  <c r="K18" i="7"/>
  <c r="L18" i="7"/>
  <c r="M18" i="7"/>
  <c r="N18" i="7"/>
  <c r="O18" i="7"/>
  <c r="P18" i="7"/>
  <c r="E19" i="7"/>
  <c r="F19" i="7"/>
  <c r="G19" i="7"/>
  <c r="H19" i="7"/>
  <c r="I19" i="7"/>
  <c r="J19" i="7"/>
  <c r="K19" i="7"/>
  <c r="L19" i="7"/>
  <c r="M19" i="7"/>
  <c r="N19" i="7"/>
  <c r="O19" i="7"/>
  <c r="P19" i="7"/>
  <c r="E20" i="7"/>
  <c r="F20" i="7"/>
  <c r="G20" i="7"/>
  <c r="H20" i="7"/>
  <c r="I20" i="7"/>
  <c r="J20" i="7"/>
  <c r="K20" i="7"/>
  <c r="L20" i="7"/>
  <c r="M20" i="7"/>
  <c r="N20" i="7"/>
  <c r="O20" i="7"/>
  <c r="P20" i="7"/>
  <c r="E21" i="7"/>
  <c r="F21" i="7"/>
  <c r="G21" i="7"/>
  <c r="H21" i="7"/>
  <c r="I21" i="7"/>
  <c r="J21" i="7"/>
  <c r="K21" i="7"/>
  <c r="L21" i="7"/>
  <c r="M21" i="7"/>
  <c r="N21" i="7"/>
  <c r="O21" i="7"/>
  <c r="P21" i="7"/>
  <c r="E22" i="7"/>
  <c r="F22" i="7"/>
  <c r="G22" i="7"/>
  <c r="H22" i="7"/>
  <c r="I22" i="7"/>
  <c r="J22" i="7"/>
  <c r="K22" i="7"/>
  <c r="L22" i="7"/>
  <c r="M22" i="7"/>
  <c r="N22" i="7"/>
  <c r="O22" i="7"/>
  <c r="P22" i="7"/>
  <c r="E23" i="7"/>
  <c r="F23" i="7"/>
  <c r="G23" i="7"/>
  <c r="H23" i="7"/>
  <c r="I23" i="7"/>
  <c r="J23" i="7"/>
  <c r="K23" i="7"/>
  <c r="L23" i="7"/>
  <c r="M23" i="7"/>
  <c r="N23" i="7"/>
  <c r="O23" i="7"/>
  <c r="P23" i="7"/>
  <c r="E24" i="7"/>
  <c r="F24" i="7"/>
  <c r="G24" i="7"/>
  <c r="H24" i="7"/>
  <c r="I24" i="7"/>
  <c r="J24" i="7"/>
  <c r="K24" i="7"/>
  <c r="L24" i="7"/>
  <c r="M24" i="7"/>
  <c r="N24" i="7"/>
  <c r="O24" i="7"/>
  <c r="P24" i="7"/>
  <c r="E25" i="7"/>
  <c r="F25" i="7"/>
  <c r="G25" i="7"/>
  <c r="H25" i="7"/>
  <c r="I25" i="7"/>
  <c r="J25" i="7"/>
  <c r="K25" i="7"/>
  <c r="L25" i="7"/>
  <c r="M25" i="7"/>
  <c r="N25" i="7"/>
  <c r="O25" i="7"/>
  <c r="P25" i="7"/>
  <c r="E26" i="7"/>
  <c r="F26" i="7"/>
  <c r="G26" i="7"/>
  <c r="H26" i="7"/>
  <c r="I26" i="7"/>
  <c r="J26" i="7"/>
  <c r="K26" i="7"/>
  <c r="L26" i="7"/>
  <c r="M26" i="7"/>
  <c r="N26" i="7"/>
  <c r="O26" i="7"/>
  <c r="P26" i="7"/>
  <c r="E27" i="7"/>
  <c r="F27" i="7"/>
  <c r="G27" i="7"/>
  <c r="H27" i="7"/>
  <c r="I27" i="7"/>
  <c r="J27" i="7"/>
  <c r="K27" i="7"/>
  <c r="L27" i="7"/>
  <c r="M27" i="7"/>
  <c r="G25" i="2" s="1"/>
  <c r="N27" i="7"/>
  <c r="O27" i="7"/>
  <c r="P27" i="7"/>
  <c r="E28" i="7"/>
  <c r="F28" i="7"/>
  <c r="G28" i="7"/>
  <c r="H28" i="7"/>
  <c r="I28" i="7"/>
  <c r="J28" i="7"/>
  <c r="K28" i="7"/>
  <c r="L28" i="7"/>
  <c r="M28" i="7"/>
  <c r="N28" i="7"/>
  <c r="O28" i="7"/>
  <c r="P28" i="7"/>
  <c r="E29" i="7"/>
  <c r="F29" i="7"/>
  <c r="G29" i="7"/>
  <c r="H29" i="7"/>
  <c r="I29" i="7"/>
  <c r="J29" i="7"/>
  <c r="K29" i="7"/>
  <c r="L29" i="7"/>
  <c r="M29" i="7"/>
  <c r="G27" i="2" s="1"/>
  <c r="N29" i="7"/>
  <c r="O29" i="7"/>
  <c r="P29" i="7"/>
  <c r="E30" i="7"/>
  <c r="F30" i="7"/>
  <c r="G30" i="7"/>
  <c r="H30" i="7"/>
  <c r="I30" i="7"/>
  <c r="J30" i="7"/>
  <c r="K30" i="7"/>
  <c r="L30" i="7"/>
  <c r="M30" i="7"/>
  <c r="N30" i="7"/>
  <c r="O30" i="7"/>
  <c r="P30" i="7"/>
  <c r="E31" i="7"/>
  <c r="F31" i="7"/>
  <c r="G31" i="7"/>
  <c r="H31" i="7"/>
  <c r="I31" i="7"/>
  <c r="J31" i="7"/>
  <c r="K31" i="7"/>
  <c r="L31" i="7"/>
  <c r="M31" i="7"/>
  <c r="G29" i="2" s="1"/>
  <c r="N31" i="7"/>
  <c r="O31" i="7"/>
  <c r="P31" i="7"/>
  <c r="E32" i="7"/>
  <c r="F32" i="7"/>
  <c r="G32" i="7"/>
  <c r="H32" i="7"/>
  <c r="I32" i="7"/>
  <c r="J32" i="7"/>
  <c r="K32" i="7"/>
  <c r="L32" i="7"/>
  <c r="M32" i="7"/>
  <c r="N32" i="7"/>
  <c r="O32" i="7"/>
  <c r="P32" i="7"/>
  <c r="E33" i="7"/>
  <c r="F33" i="7"/>
  <c r="G33" i="7"/>
  <c r="H33" i="7"/>
  <c r="I33" i="7"/>
  <c r="J33" i="7"/>
  <c r="K33" i="7"/>
  <c r="L33" i="7"/>
  <c r="M33" i="7"/>
  <c r="G31" i="2" s="1"/>
  <c r="N33" i="7"/>
  <c r="O33" i="7"/>
  <c r="P33" i="7"/>
  <c r="E34" i="7"/>
  <c r="F34" i="7"/>
  <c r="G34" i="7"/>
  <c r="H34" i="7"/>
  <c r="I34" i="7"/>
  <c r="J34" i="7"/>
  <c r="K34" i="7"/>
  <c r="L34" i="7"/>
  <c r="M34" i="7"/>
  <c r="N34" i="7"/>
  <c r="O34" i="7"/>
  <c r="P34" i="7"/>
  <c r="E35" i="7"/>
  <c r="F35" i="7"/>
  <c r="G35" i="7"/>
  <c r="H35" i="7"/>
  <c r="I35" i="7"/>
  <c r="J35" i="7"/>
  <c r="K35" i="7"/>
  <c r="L35" i="7"/>
  <c r="M35" i="7"/>
  <c r="G33" i="2" s="1"/>
  <c r="N35" i="7"/>
  <c r="O35" i="7"/>
  <c r="P35" i="7"/>
  <c r="E36" i="7"/>
  <c r="F36" i="7"/>
  <c r="G36" i="7"/>
  <c r="H36" i="7"/>
  <c r="I36" i="7"/>
  <c r="J36" i="7"/>
  <c r="K36" i="7"/>
  <c r="L36" i="7"/>
  <c r="M36" i="7"/>
  <c r="N36" i="7"/>
  <c r="O36" i="7"/>
  <c r="P36" i="7"/>
  <c r="E37" i="7"/>
  <c r="F37" i="7"/>
  <c r="G37" i="7"/>
  <c r="H37" i="7"/>
  <c r="I37" i="7"/>
  <c r="J37" i="7"/>
  <c r="K37" i="7"/>
  <c r="L37" i="7"/>
  <c r="M37" i="7"/>
  <c r="G35" i="2" s="1"/>
  <c r="N37" i="7"/>
  <c r="O37" i="7"/>
  <c r="P37" i="7"/>
  <c r="E38" i="7"/>
  <c r="F38" i="7"/>
  <c r="G38" i="7"/>
  <c r="H38" i="7"/>
  <c r="I38" i="7"/>
  <c r="J38" i="7"/>
  <c r="K38" i="7"/>
  <c r="L38" i="7"/>
  <c r="M38" i="7"/>
  <c r="N38" i="7"/>
  <c r="O38" i="7"/>
  <c r="P38" i="7"/>
  <c r="G36" i="2" l="1"/>
  <c r="G32" i="2"/>
  <c r="F28" i="2"/>
  <c r="G24" i="2"/>
  <c r="G16" i="2"/>
  <c r="G12" i="2"/>
  <c r="F10" i="2"/>
  <c r="Q8" i="7"/>
  <c r="F6" i="2"/>
  <c r="G34" i="2"/>
  <c r="F24" i="2"/>
  <c r="G20" i="2"/>
  <c r="F18" i="2"/>
  <c r="F12" i="2"/>
  <c r="G6" i="2"/>
  <c r="F30" i="2"/>
  <c r="F26" i="2"/>
  <c r="G22" i="2"/>
  <c r="G18" i="2"/>
  <c r="G14" i="2"/>
  <c r="G10" i="2"/>
  <c r="F36" i="2"/>
  <c r="F32" i="2"/>
  <c r="G28" i="2"/>
  <c r="F22" i="2"/>
  <c r="F16" i="2"/>
  <c r="G8" i="2"/>
  <c r="Q37" i="7"/>
  <c r="F35" i="2"/>
  <c r="Q35" i="7"/>
  <c r="F33" i="2"/>
  <c r="F31" i="2"/>
  <c r="F29" i="2"/>
  <c r="F27" i="2"/>
  <c r="F25" i="2"/>
  <c r="G23" i="2"/>
  <c r="F23" i="2"/>
  <c r="G21" i="2"/>
  <c r="F21" i="2"/>
  <c r="G19" i="2"/>
  <c r="F19" i="2"/>
  <c r="G17" i="2"/>
  <c r="F17" i="2"/>
  <c r="G15" i="2"/>
  <c r="F15" i="2"/>
  <c r="G13" i="2"/>
  <c r="F13" i="2"/>
  <c r="G11" i="2"/>
  <c r="F11" i="2"/>
  <c r="G9" i="2"/>
  <c r="F9" i="2"/>
  <c r="G7" i="2"/>
  <c r="F7" i="2"/>
  <c r="G5" i="2"/>
  <c r="F5" i="2"/>
  <c r="F34" i="2"/>
  <c r="G30" i="2"/>
  <c r="G26" i="2"/>
  <c r="F20" i="2"/>
  <c r="F14" i="2"/>
  <c r="F8" i="2"/>
  <c r="E7" i="5"/>
  <c r="F7" i="5"/>
  <c r="G7" i="5"/>
  <c r="H7" i="5"/>
  <c r="I7" i="5"/>
  <c r="J7" i="5"/>
  <c r="K7" i="5"/>
  <c r="L7" i="5"/>
  <c r="M7" i="5"/>
  <c r="N7" i="5"/>
  <c r="O7" i="5"/>
  <c r="P7" i="5"/>
  <c r="E8" i="5"/>
  <c r="Q8" i="5" s="1"/>
  <c r="E6" i="2" s="1"/>
  <c r="F8" i="5"/>
  <c r="G8" i="5"/>
  <c r="H8" i="5"/>
  <c r="I8" i="5"/>
  <c r="J8" i="5"/>
  <c r="K8" i="5"/>
  <c r="L8" i="5"/>
  <c r="M8" i="5"/>
  <c r="N8" i="5"/>
  <c r="O8" i="5"/>
  <c r="P8" i="5"/>
  <c r="E9" i="5"/>
  <c r="Q9" i="5" s="1"/>
  <c r="E7" i="2" s="1"/>
  <c r="F9" i="5"/>
  <c r="G9" i="5"/>
  <c r="H9" i="5"/>
  <c r="I9" i="5"/>
  <c r="J9" i="5"/>
  <c r="K9" i="5"/>
  <c r="L9" i="5"/>
  <c r="M9" i="5"/>
  <c r="N9" i="5"/>
  <c r="O9" i="5"/>
  <c r="P9" i="5"/>
  <c r="E10" i="5"/>
  <c r="Q10" i="5" s="1"/>
  <c r="E8" i="2" s="1"/>
  <c r="F10" i="5"/>
  <c r="G10" i="5"/>
  <c r="H10" i="5"/>
  <c r="I10" i="5"/>
  <c r="J10" i="5"/>
  <c r="K10" i="5"/>
  <c r="L10" i="5"/>
  <c r="M10" i="5"/>
  <c r="N10" i="5"/>
  <c r="O10" i="5"/>
  <c r="P10" i="5"/>
  <c r="E11" i="5"/>
  <c r="Q11" i="5" s="1"/>
  <c r="E9" i="2" s="1"/>
  <c r="H9" i="2" s="1"/>
  <c r="F11" i="5"/>
  <c r="G11" i="5"/>
  <c r="H11" i="5"/>
  <c r="I11" i="5"/>
  <c r="J11" i="5"/>
  <c r="K11" i="5"/>
  <c r="L11" i="5"/>
  <c r="M11" i="5"/>
  <c r="N11" i="5"/>
  <c r="O11" i="5"/>
  <c r="P11" i="5"/>
  <c r="E12" i="5"/>
  <c r="Q12" i="5" s="1"/>
  <c r="E10" i="2" s="1"/>
  <c r="H10" i="2" s="1"/>
  <c r="F12" i="5"/>
  <c r="G12" i="5"/>
  <c r="H12" i="5"/>
  <c r="I12" i="5"/>
  <c r="J12" i="5"/>
  <c r="K12" i="5"/>
  <c r="L12" i="5"/>
  <c r="M12" i="5"/>
  <c r="N12" i="5"/>
  <c r="O12" i="5"/>
  <c r="P12" i="5"/>
  <c r="E13" i="5"/>
  <c r="Q13" i="5" s="1"/>
  <c r="E11" i="2" s="1"/>
  <c r="F13" i="5"/>
  <c r="G13" i="5"/>
  <c r="H13" i="5"/>
  <c r="I13" i="5"/>
  <c r="J13" i="5"/>
  <c r="K13" i="5"/>
  <c r="L13" i="5"/>
  <c r="M13" i="5"/>
  <c r="N13" i="5"/>
  <c r="O13" i="5"/>
  <c r="P13" i="5"/>
  <c r="E14" i="5"/>
  <c r="Q14" i="5" s="1"/>
  <c r="E12" i="2" s="1"/>
  <c r="H12" i="2" s="1"/>
  <c r="F14" i="5"/>
  <c r="G14" i="5"/>
  <c r="H14" i="5"/>
  <c r="I14" i="5"/>
  <c r="J14" i="5"/>
  <c r="K14" i="5"/>
  <c r="L14" i="5"/>
  <c r="M14" i="5"/>
  <c r="N14" i="5"/>
  <c r="O14" i="5"/>
  <c r="P14" i="5"/>
  <c r="E15" i="5"/>
  <c r="Q15" i="5" s="1"/>
  <c r="E13" i="2" s="1"/>
  <c r="H13" i="2" s="1"/>
  <c r="F15" i="5"/>
  <c r="G15" i="5"/>
  <c r="H15" i="5"/>
  <c r="I15" i="5"/>
  <c r="J15" i="5"/>
  <c r="K15" i="5"/>
  <c r="L15" i="5"/>
  <c r="M15" i="5"/>
  <c r="N15" i="5"/>
  <c r="O15" i="5"/>
  <c r="P15" i="5"/>
  <c r="E16" i="5"/>
  <c r="Q16" i="5" s="1"/>
  <c r="E14" i="2" s="1"/>
  <c r="F16" i="5"/>
  <c r="G16" i="5"/>
  <c r="H16" i="5"/>
  <c r="I16" i="5"/>
  <c r="J16" i="5"/>
  <c r="K16" i="5"/>
  <c r="L16" i="5"/>
  <c r="M16" i="5"/>
  <c r="N16" i="5"/>
  <c r="O16" i="5"/>
  <c r="P16" i="5"/>
  <c r="E17" i="5"/>
  <c r="Q17" i="5" s="1"/>
  <c r="E15" i="2" s="1"/>
  <c r="F17" i="5"/>
  <c r="G17" i="5"/>
  <c r="H17" i="5"/>
  <c r="I17" i="5"/>
  <c r="J17" i="5"/>
  <c r="K17" i="5"/>
  <c r="L17" i="5"/>
  <c r="M17" i="5"/>
  <c r="N17" i="5"/>
  <c r="O17" i="5"/>
  <c r="P17" i="5"/>
  <c r="E18" i="5"/>
  <c r="Q18" i="5" s="1"/>
  <c r="E16" i="2" s="1"/>
  <c r="H16" i="2" s="1"/>
  <c r="F18" i="5"/>
  <c r="G18" i="5"/>
  <c r="H18" i="5"/>
  <c r="I18" i="5"/>
  <c r="J18" i="5"/>
  <c r="K18" i="5"/>
  <c r="L18" i="5"/>
  <c r="M18" i="5"/>
  <c r="N18" i="5"/>
  <c r="O18" i="5"/>
  <c r="P18" i="5"/>
  <c r="E19" i="5"/>
  <c r="Q19" i="5" s="1"/>
  <c r="E17" i="2" s="1"/>
  <c r="H17" i="2" s="1"/>
  <c r="F19" i="5"/>
  <c r="G19" i="5"/>
  <c r="H19" i="5"/>
  <c r="I19" i="5"/>
  <c r="J19" i="5"/>
  <c r="K19" i="5"/>
  <c r="L19" i="5"/>
  <c r="M19" i="5"/>
  <c r="N19" i="5"/>
  <c r="O19" i="5"/>
  <c r="P19" i="5"/>
  <c r="E20" i="5"/>
  <c r="Q20" i="5" s="1"/>
  <c r="E18" i="2" s="1"/>
  <c r="H18" i="2" s="1"/>
  <c r="F20" i="5"/>
  <c r="G20" i="5"/>
  <c r="H20" i="5"/>
  <c r="I20" i="5"/>
  <c r="J20" i="5"/>
  <c r="K20" i="5"/>
  <c r="L20" i="5"/>
  <c r="M20" i="5"/>
  <c r="N20" i="5"/>
  <c r="O20" i="5"/>
  <c r="P20" i="5"/>
  <c r="E21" i="5"/>
  <c r="Q21" i="5" s="1"/>
  <c r="E19" i="2" s="1"/>
  <c r="F21" i="5"/>
  <c r="G21" i="5"/>
  <c r="H21" i="5"/>
  <c r="I21" i="5"/>
  <c r="J21" i="5"/>
  <c r="K21" i="5"/>
  <c r="L21" i="5"/>
  <c r="M21" i="5"/>
  <c r="N21" i="5"/>
  <c r="O21" i="5"/>
  <c r="P21" i="5"/>
  <c r="E22" i="5"/>
  <c r="Q22" i="5" s="1"/>
  <c r="E20" i="2" s="1"/>
  <c r="F22" i="5"/>
  <c r="G22" i="5"/>
  <c r="H22" i="5"/>
  <c r="I22" i="5"/>
  <c r="J22" i="5"/>
  <c r="K22" i="5"/>
  <c r="L22" i="5"/>
  <c r="M22" i="5"/>
  <c r="N22" i="5"/>
  <c r="O22" i="5"/>
  <c r="P22" i="5"/>
  <c r="E23" i="5"/>
  <c r="Q23" i="5" s="1"/>
  <c r="E21" i="2" s="1"/>
  <c r="H21" i="2" s="1"/>
  <c r="F23" i="5"/>
  <c r="G23" i="5"/>
  <c r="H23" i="5"/>
  <c r="I23" i="5"/>
  <c r="J23" i="5"/>
  <c r="K23" i="5"/>
  <c r="L23" i="5"/>
  <c r="M23" i="5"/>
  <c r="N23" i="5"/>
  <c r="O23" i="5"/>
  <c r="P23" i="5"/>
  <c r="E24" i="5"/>
  <c r="Q24" i="5" s="1"/>
  <c r="E22" i="2" s="1"/>
  <c r="H22" i="2" s="1"/>
  <c r="F24" i="5"/>
  <c r="G24" i="5"/>
  <c r="H24" i="5"/>
  <c r="I24" i="5"/>
  <c r="J24" i="5"/>
  <c r="K24" i="5"/>
  <c r="L24" i="5"/>
  <c r="M24" i="5"/>
  <c r="N24" i="5"/>
  <c r="O24" i="5"/>
  <c r="P24" i="5"/>
  <c r="E25" i="5"/>
  <c r="Q25" i="5" s="1"/>
  <c r="E23" i="2" s="1"/>
  <c r="F25" i="5"/>
  <c r="G25" i="5"/>
  <c r="H25" i="5"/>
  <c r="I25" i="5"/>
  <c r="J25" i="5"/>
  <c r="K25" i="5"/>
  <c r="L25" i="5"/>
  <c r="M25" i="5"/>
  <c r="N25" i="5"/>
  <c r="O25" i="5"/>
  <c r="P25" i="5"/>
  <c r="E26" i="5"/>
  <c r="Q26" i="5" s="1"/>
  <c r="E24" i="2" s="1"/>
  <c r="F26" i="5"/>
  <c r="G26" i="5"/>
  <c r="H26" i="5"/>
  <c r="I26" i="5"/>
  <c r="J26" i="5"/>
  <c r="K26" i="5"/>
  <c r="L26" i="5"/>
  <c r="M26" i="5"/>
  <c r="N26" i="5"/>
  <c r="O26" i="5"/>
  <c r="P26" i="5"/>
  <c r="E27" i="5"/>
  <c r="Q27" i="5" s="1"/>
  <c r="E25" i="2" s="1"/>
  <c r="H25" i="2" s="1"/>
  <c r="F27" i="5"/>
  <c r="G27" i="5"/>
  <c r="H27" i="5"/>
  <c r="I27" i="5"/>
  <c r="J27" i="5"/>
  <c r="K27" i="5"/>
  <c r="L27" i="5"/>
  <c r="M27" i="5"/>
  <c r="N27" i="5"/>
  <c r="O27" i="5"/>
  <c r="P27" i="5"/>
  <c r="E28" i="5"/>
  <c r="Q28" i="5" s="1"/>
  <c r="E26" i="2" s="1"/>
  <c r="H26" i="2" s="1"/>
  <c r="F28" i="5"/>
  <c r="G28" i="5"/>
  <c r="H28" i="5"/>
  <c r="I28" i="5"/>
  <c r="J28" i="5"/>
  <c r="K28" i="5"/>
  <c r="L28" i="5"/>
  <c r="M28" i="5"/>
  <c r="N28" i="5"/>
  <c r="O28" i="5"/>
  <c r="P28" i="5"/>
  <c r="E29" i="5"/>
  <c r="Q29" i="5" s="1"/>
  <c r="E27" i="2" s="1"/>
  <c r="H27" i="2" s="1"/>
  <c r="F29" i="5"/>
  <c r="G29" i="5"/>
  <c r="H29" i="5"/>
  <c r="I29" i="5"/>
  <c r="J29" i="5"/>
  <c r="K29" i="5"/>
  <c r="L29" i="5"/>
  <c r="M29" i="5"/>
  <c r="N29" i="5"/>
  <c r="O29" i="5"/>
  <c r="P29" i="5"/>
  <c r="E30" i="5"/>
  <c r="Q30" i="5" s="1"/>
  <c r="E28" i="2" s="1"/>
  <c r="F30" i="5"/>
  <c r="G30" i="5"/>
  <c r="H30" i="5"/>
  <c r="I30" i="5"/>
  <c r="J30" i="5"/>
  <c r="K30" i="5"/>
  <c r="L30" i="5"/>
  <c r="M30" i="5"/>
  <c r="N30" i="5"/>
  <c r="O30" i="5"/>
  <c r="P30" i="5"/>
  <c r="E31" i="5"/>
  <c r="Q31" i="5" s="1"/>
  <c r="E29" i="2" s="1"/>
  <c r="H29" i="2" s="1"/>
  <c r="F31" i="5"/>
  <c r="G31" i="5"/>
  <c r="H31" i="5"/>
  <c r="I31" i="5"/>
  <c r="J31" i="5"/>
  <c r="K31" i="5"/>
  <c r="L31" i="5"/>
  <c r="M31" i="5"/>
  <c r="N31" i="5"/>
  <c r="O31" i="5"/>
  <c r="P31" i="5"/>
  <c r="E32" i="5"/>
  <c r="Q32" i="5" s="1"/>
  <c r="E30" i="2" s="1"/>
  <c r="F32" i="5"/>
  <c r="G32" i="5"/>
  <c r="H32" i="5"/>
  <c r="I32" i="5"/>
  <c r="J32" i="5"/>
  <c r="K32" i="5"/>
  <c r="L32" i="5"/>
  <c r="M32" i="5"/>
  <c r="N32" i="5"/>
  <c r="O32" i="5"/>
  <c r="P32" i="5"/>
  <c r="E33" i="5"/>
  <c r="Q33" i="5" s="1"/>
  <c r="E31" i="2" s="1"/>
  <c r="F33" i="5"/>
  <c r="G33" i="5"/>
  <c r="H33" i="5"/>
  <c r="I33" i="5"/>
  <c r="J33" i="5"/>
  <c r="K33" i="5"/>
  <c r="L33" i="5"/>
  <c r="M33" i="5"/>
  <c r="N33" i="5"/>
  <c r="O33" i="5"/>
  <c r="P33" i="5"/>
  <c r="E34" i="5"/>
  <c r="Q34" i="5" s="1"/>
  <c r="E32" i="2" s="1"/>
  <c r="H32" i="2" s="1"/>
  <c r="F34" i="5"/>
  <c r="G34" i="5"/>
  <c r="H34" i="5"/>
  <c r="I34" i="5"/>
  <c r="J34" i="5"/>
  <c r="K34" i="5"/>
  <c r="L34" i="5"/>
  <c r="M34" i="5"/>
  <c r="N34" i="5"/>
  <c r="O34" i="5"/>
  <c r="P34" i="5"/>
  <c r="E35" i="5"/>
  <c r="Q35" i="5" s="1"/>
  <c r="E33" i="2" s="1"/>
  <c r="H33" i="2" s="1"/>
  <c r="F35" i="5"/>
  <c r="G35" i="5"/>
  <c r="H35" i="5"/>
  <c r="I35" i="5"/>
  <c r="J35" i="5"/>
  <c r="K35" i="5"/>
  <c r="L35" i="5"/>
  <c r="M35" i="5"/>
  <c r="N35" i="5"/>
  <c r="O35" i="5"/>
  <c r="P35" i="5"/>
  <c r="E36" i="5"/>
  <c r="Q36" i="5" s="1"/>
  <c r="E34" i="2" s="1"/>
  <c r="F36" i="5"/>
  <c r="G36" i="5"/>
  <c r="H36" i="5"/>
  <c r="I36" i="5"/>
  <c r="J36" i="5"/>
  <c r="K36" i="5"/>
  <c r="L36" i="5"/>
  <c r="M36" i="5"/>
  <c r="N36" i="5"/>
  <c r="O36" i="5"/>
  <c r="P36" i="5"/>
  <c r="E37" i="5"/>
  <c r="Q37" i="5" s="1"/>
  <c r="E35" i="2" s="1"/>
  <c r="H35" i="2" s="1"/>
  <c r="F37" i="5"/>
  <c r="G37" i="5"/>
  <c r="H37" i="5"/>
  <c r="I37" i="5"/>
  <c r="J37" i="5"/>
  <c r="K37" i="5"/>
  <c r="L37" i="5"/>
  <c r="M37" i="5"/>
  <c r="N37" i="5"/>
  <c r="O37" i="5"/>
  <c r="P37" i="5"/>
  <c r="E38" i="5"/>
  <c r="Q38" i="5" s="1"/>
  <c r="E36" i="2" s="1"/>
  <c r="H36" i="2" s="1"/>
  <c r="F38" i="5"/>
  <c r="G38" i="5"/>
  <c r="H38" i="5"/>
  <c r="I38" i="5"/>
  <c r="J38" i="5"/>
  <c r="K38" i="5"/>
  <c r="L38" i="5"/>
  <c r="M38" i="5"/>
  <c r="N38" i="5"/>
  <c r="O38" i="5"/>
  <c r="P38" i="5"/>
  <c r="H31" i="2" l="1"/>
  <c r="H23" i="2"/>
  <c r="H19" i="2"/>
  <c r="H15" i="2"/>
  <c r="H11" i="2"/>
  <c r="H7" i="2"/>
  <c r="H14" i="2"/>
  <c r="H8" i="2"/>
  <c r="H6" i="2"/>
  <c r="H24" i="2"/>
  <c r="H34" i="2"/>
  <c r="H30" i="2"/>
  <c r="H28" i="2"/>
  <c r="H20" i="2"/>
  <c r="Q47" i="9"/>
  <c r="Q39" i="9"/>
  <c r="P39" i="9"/>
  <c r="O39" i="9"/>
  <c r="H39" i="9"/>
  <c r="G39" i="9"/>
  <c r="F39" i="9"/>
  <c r="E39" i="9"/>
  <c r="Q8" i="9"/>
  <c r="Q35" i="9"/>
  <c r="Q37" i="9"/>
  <c r="P39" i="10"/>
  <c r="O39" i="10"/>
  <c r="N39" i="10"/>
  <c r="M39" i="10"/>
  <c r="L39" i="10"/>
  <c r="K39" i="10"/>
  <c r="J39" i="10"/>
  <c r="I39" i="10"/>
  <c r="H39" i="10"/>
  <c r="G39" i="10"/>
  <c r="F39" i="10"/>
  <c r="E39" i="10"/>
  <c r="E41" i="10"/>
  <c r="Q35" i="10"/>
  <c r="Q8" i="10"/>
  <c r="Q37" i="10"/>
  <c r="F41" i="10" l="1"/>
  <c r="E6" i="7" l="1"/>
  <c r="F6" i="7"/>
  <c r="G6" i="7"/>
  <c r="H6" i="7"/>
  <c r="I6" i="7"/>
  <c r="J6" i="7"/>
  <c r="K6" i="7"/>
  <c r="L6" i="7"/>
  <c r="M6" i="7"/>
  <c r="N6" i="7"/>
  <c r="O6" i="7"/>
  <c r="P6" i="7"/>
  <c r="E6" i="5"/>
  <c r="F6" i="5"/>
  <c r="G6" i="5"/>
  <c r="H6" i="5"/>
  <c r="I6" i="5"/>
  <c r="J6" i="5"/>
  <c r="K6" i="5"/>
  <c r="L6" i="5"/>
  <c r="M6" i="5"/>
  <c r="N6" i="5"/>
  <c r="O6" i="5"/>
  <c r="P6" i="5"/>
  <c r="Q42" i="9"/>
  <c r="P57" i="10"/>
  <c r="F57" i="10"/>
  <c r="G57" i="10"/>
  <c r="H57" i="10"/>
  <c r="I57" i="10"/>
  <c r="J57" i="10"/>
  <c r="K57" i="10"/>
  <c r="L57" i="10"/>
  <c r="M57" i="10"/>
  <c r="N57" i="10"/>
  <c r="O57" i="10"/>
  <c r="E57" i="10"/>
  <c r="E46" i="10"/>
  <c r="E43" i="10"/>
  <c r="Q38" i="9"/>
  <c r="Q38" i="10"/>
  <c r="Q39" i="10" s="1"/>
  <c r="Q6" i="5" l="1"/>
  <c r="G4" i="2"/>
  <c r="F4" i="2"/>
  <c r="Q38" i="7"/>
  <c r="E58" i="10"/>
  <c r="P42" i="7" l="1"/>
  <c r="O42" i="7"/>
  <c r="N42" i="7"/>
  <c r="M42" i="7"/>
  <c r="G38" i="2" s="1"/>
  <c r="L42" i="7"/>
  <c r="K42" i="7"/>
  <c r="J42" i="7"/>
  <c r="I42" i="7"/>
  <c r="H42" i="7"/>
  <c r="G42" i="7"/>
  <c r="F42" i="7"/>
  <c r="E42" i="7"/>
  <c r="P42" i="5"/>
  <c r="O42" i="5"/>
  <c r="N42" i="5"/>
  <c r="M42" i="5"/>
  <c r="L42" i="5"/>
  <c r="K42" i="5"/>
  <c r="J42" i="5"/>
  <c r="I42" i="5"/>
  <c r="H42" i="5"/>
  <c r="G42" i="5"/>
  <c r="F42" i="5"/>
  <c r="E42" i="5"/>
  <c r="F38" i="2" l="1"/>
  <c r="Q42" i="7"/>
  <c r="Q43" i="7" s="1"/>
  <c r="Q17" i="9"/>
  <c r="Q17" i="10"/>
  <c r="J43" i="7" l="1"/>
  <c r="K43" i="7"/>
  <c r="L43" i="7"/>
  <c r="N43" i="7"/>
  <c r="O43" i="7"/>
  <c r="P43" i="7"/>
  <c r="J43" i="5"/>
  <c r="K43" i="5"/>
  <c r="L43" i="5"/>
  <c r="N43" i="5"/>
  <c r="O43" i="5"/>
  <c r="P43" i="5"/>
  <c r="F43" i="5"/>
  <c r="G43" i="5"/>
  <c r="H43" i="5"/>
  <c r="E43" i="5"/>
  <c r="F43" i="7"/>
  <c r="G43" i="7"/>
  <c r="H43" i="7"/>
  <c r="I43" i="7"/>
  <c r="E43" i="7"/>
  <c r="P41" i="9"/>
  <c r="P43" i="9"/>
  <c r="F43" i="9"/>
  <c r="G43" i="9"/>
  <c r="H43" i="9"/>
  <c r="I43" i="9"/>
  <c r="J43" i="9"/>
  <c r="K43" i="9"/>
  <c r="L43" i="9"/>
  <c r="M43" i="9"/>
  <c r="N43" i="9"/>
  <c r="O43" i="9"/>
  <c r="E43" i="9"/>
  <c r="Q42" i="10"/>
  <c r="Q43" i="10" s="1"/>
  <c r="P43" i="10"/>
  <c r="F43" i="10"/>
  <c r="G43" i="10"/>
  <c r="H43" i="10"/>
  <c r="I43" i="10"/>
  <c r="J43" i="10"/>
  <c r="K43" i="10"/>
  <c r="L43" i="10"/>
  <c r="M43" i="10"/>
  <c r="N43" i="10"/>
  <c r="O43" i="10"/>
  <c r="Q43" i="9" l="1"/>
  <c r="M43" i="7"/>
  <c r="M43" i="5"/>
  <c r="I43" i="5"/>
  <c r="Q42" i="5"/>
  <c r="E38" i="2" s="1"/>
  <c r="H38" i="2" s="1"/>
  <c r="Q43" i="5" l="1"/>
  <c r="E45" i="7"/>
  <c r="F45" i="7"/>
  <c r="G45" i="7"/>
  <c r="H45" i="7"/>
  <c r="I45" i="7"/>
  <c r="J45" i="7"/>
  <c r="F44" i="7"/>
  <c r="G44" i="7"/>
  <c r="H44" i="7"/>
  <c r="I44" i="7"/>
  <c r="J44" i="7"/>
  <c r="E40" i="7"/>
  <c r="F40" i="7"/>
  <c r="G40" i="7"/>
  <c r="H40" i="7"/>
  <c r="I40" i="7"/>
  <c r="J40" i="7"/>
  <c r="E5" i="7"/>
  <c r="F5" i="7"/>
  <c r="G5" i="7"/>
  <c r="H5" i="7"/>
  <c r="I5" i="7"/>
  <c r="J5" i="7"/>
  <c r="F4" i="7"/>
  <c r="G4" i="7"/>
  <c r="H4" i="7"/>
  <c r="I4" i="7"/>
  <c r="J4" i="7"/>
  <c r="E4" i="7"/>
  <c r="E47" i="5"/>
  <c r="F47" i="5"/>
  <c r="G47" i="5"/>
  <c r="H47" i="5"/>
  <c r="I47" i="5"/>
  <c r="J47" i="5"/>
  <c r="K47" i="5"/>
  <c r="E48" i="5"/>
  <c r="F48" i="5"/>
  <c r="G48" i="5"/>
  <c r="H48" i="5"/>
  <c r="I48" i="5"/>
  <c r="J48" i="5"/>
  <c r="K48" i="5"/>
  <c r="E49" i="5"/>
  <c r="F49" i="5"/>
  <c r="G49" i="5"/>
  <c r="H49" i="5"/>
  <c r="I49" i="5"/>
  <c r="J49" i="5"/>
  <c r="K49" i="5"/>
  <c r="E50" i="5"/>
  <c r="F50" i="5"/>
  <c r="G50" i="5"/>
  <c r="H50" i="5"/>
  <c r="I50" i="5"/>
  <c r="J50" i="5"/>
  <c r="K50" i="5"/>
  <c r="E51" i="5"/>
  <c r="F51" i="5"/>
  <c r="G51" i="5"/>
  <c r="H51" i="5"/>
  <c r="I51" i="5"/>
  <c r="J51" i="5"/>
  <c r="K51" i="5"/>
  <c r="E52" i="5"/>
  <c r="F52" i="5"/>
  <c r="G52" i="5"/>
  <c r="H52" i="5"/>
  <c r="I52" i="5"/>
  <c r="J52" i="5"/>
  <c r="K52" i="5"/>
  <c r="E53" i="5"/>
  <c r="F53" i="5"/>
  <c r="G53" i="5"/>
  <c r="H53" i="5"/>
  <c r="I53" i="5"/>
  <c r="J53" i="5"/>
  <c r="K53" i="5"/>
  <c r="E54" i="5"/>
  <c r="F54" i="5"/>
  <c r="G54" i="5"/>
  <c r="H54" i="5"/>
  <c r="I54" i="5"/>
  <c r="J54" i="5"/>
  <c r="K54" i="5"/>
  <c r="E55" i="5"/>
  <c r="F55" i="5"/>
  <c r="G55" i="5"/>
  <c r="H55" i="5"/>
  <c r="I55" i="5"/>
  <c r="J55" i="5"/>
  <c r="K55" i="5"/>
  <c r="E56" i="5"/>
  <c r="F56" i="5"/>
  <c r="G56" i="5"/>
  <c r="H56" i="5"/>
  <c r="I56" i="5"/>
  <c r="J56" i="5"/>
  <c r="K56" i="5"/>
  <c r="E45" i="5"/>
  <c r="F45" i="5"/>
  <c r="G45" i="5"/>
  <c r="H45" i="5"/>
  <c r="I45" i="5"/>
  <c r="J45" i="5"/>
  <c r="F44" i="5"/>
  <c r="G44" i="5"/>
  <c r="H44" i="5"/>
  <c r="I44" i="5"/>
  <c r="J44" i="5"/>
  <c r="E44" i="5"/>
  <c r="F40" i="5"/>
  <c r="F41" i="5" s="1"/>
  <c r="G40" i="5"/>
  <c r="H40" i="5"/>
  <c r="H41" i="5" s="1"/>
  <c r="I40" i="5"/>
  <c r="J40" i="5"/>
  <c r="J41" i="5" s="1"/>
  <c r="E40" i="5"/>
  <c r="E5" i="5"/>
  <c r="F5" i="5"/>
  <c r="G5" i="5"/>
  <c r="H5" i="5"/>
  <c r="I5" i="5"/>
  <c r="J5" i="5"/>
  <c r="F4" i="5"/>
  <c r="F39" i="5" s="1"/>
  <c r="G4" i="5"/>
  <c r="H4" i="5"/>
  <c r="H39" i="5" s="1"/>
  <c r="I4" i="5"/>
  <c r="I39" i="5" s="1"/>
  <c r="J4" i="5"/>
  <c r="J39" i="5" s="1"/>
  <c r="E4" i="5"/>
  <c r="E41" i="9"/>
  <c r="E46" i="9"/>
  <c r="E57" i="5" l="1"/>
  <c r="G39" i="5"/>
  <c r="E39" i="5"/>
  <c r="K57" i="5"/>
  <c r="J57" i="5"/>
  <c r="F57" i="5"/>
  <c r="I57" i="5"/>
  <c r="H57" i="5"/>
  <c r="G57" i="5"/>
  <c r="E47" i="9"/>
  <c r="E41" i="5"/>
  <c r="I41" i="5"/>
  <c r="G41" i="5"/>
  <c r="E41" i="7"/>
  <c r="Q5" i="9"/>
  <c r="Q6" i="9"/>
  <c r="I39" i="9" l="1"/>
  <c r="J39" i="9"/>
  <c r="K39" i="9"/>
  <c r="L39" i="9"/>
  <c r="M39" i="9"/>
  <c r="N39" i="9"/>
  <c r="F41" i="9"/>
  <c r="G41" i="9"/>
  <c r="H41" i="9"/>
  <c r="I41" i="9"/>
  <c r="J41" i="9"/>
  <c r="K41" i="9"/>
  <c r="L41" i="9"/>
  <c r="M41" i="9"/>
  <c r="N41" i="9"/>
  <c r="O41" i="9"/>
  <c r="Q9" i="9"/>
  <c r="Q10" i="9"/>
  <c r="Q41" i="9" l="1"/>
  <c r="P56" i="5"/>
  <c r="O56" i="5"/>
  <c r="N56" i="5"/>
  <c r="M56" i="5"/>
  <c r="L56" i="5"/>
  <c r="Q56" i="5" l="1"/>
  <c r="E50" i="2" s="1"/>
  <c r="H50" i="2" s="1"/>
  <c r="P55" i="5"/>
  <c r="O55" i="5"/>
  <c r="N55" i="5"/>
  <c r="M55" i="5"/>
  <c r="L55" i="5"/>
  <c r="P54" i="5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P48" i="5"/>
  <c r="O48" i="5"/>
  <c r="N48" i="5"/>
  <c r="M48" i="5"/>
  <c r="L48" i="5"/>
  <c r="P47" i="5"/>
  <c r="O47" i="5"/>
  <c r="N47" i="5"/>
  <c r="M47" i="5"/>
  <c r="L47" i="5"/>
  <c r="P45" i="5"/>
  <c r="O45" i="5"/>
  <c r="N45" i="5"/>
  <c r="M45" i="5"/>
  <c r="L45" i="5"/>
  <c r="K45" i="5"/>
  <c r="P44" i="5"/>
  <c r="O44" i="5"/>
  <c r="N44" i="5"/>
  <c r="M44" i="5"/>
  <c r="L44" i="5"/>
  <c r="K44" i="5"/>
  <c r="P40" i="5"/>
  <c r="O40" i="5"/>
  <c r="O41" i="5" s="1"/>
  <c r="N40" i="5"/>
  <c r="N41" i="5" s="1"/>
  <c r="M40" i="5"/>
  <c r="L40" i="5"/>
  <c r="L41" i="5" s="1"/>
  <c r="K40" i="5"/>
  <c r="P5" i="5"/>
  <c r="O5" i="5"/>
  <c r="N5" i="5"/>
  <c r="M5" i="5"/>
  <c r="L5" i="5"/>
  <c r="K5" i="5"/>
  <c r="K4" i="5"/>
  <c r="L4" i="5"/>
  <c r="M4" i="5"/>
  <c r="N4" i="5"/>
  <c r="O4" i="5"/>
  <c r="O39" i="5" s="1"/>
  <c r="P4" i="5"/>
  <c r="P39" i="5" s="1"/>
  <c r="P45" i="7"/>
  <c r="O45" i="7"/>
  <c r="N45" i="7"/>
  <c r="M45" i="7"/>
  <c r="G40" i="2" s="1"/>
  <c r="L45" i="7"/>
  <c r="K45" i="7"/>
  <c r="F40" i="2" s="1"/>
  <c r="P44" i="7"/>
  <c r="O44" i="7"/>
  <c r="N44" i="7"/>
  <c r="M44" i="7"/>
  <c r="G39" i="2" s="1"/>
  <c r="L44" i="7"/>
  <c r="K44" i="7"/>
  <c r="F39" i="2" s="1"/>
  <c r="P40" i="7"/>
  <c r="O40" i="7"/>
  <c r="N40" i="7"/>
  <c r="M40" i="7"/>
  <c r="G37" i="2" s="1"/>
  <c r="L40" i="7"/>
  <c r="K40" i="7"/>
  <c r="F37" i="2" s="1"/>
  <c r="P5" i="7"/>
  <c r="O5" i="7"/>
  <c r="N5" i="7"/>
  <c r="M5" i="7"/>
  <c r="L5" i="7"/>
  <c r="K5" i="7"/>
  <c r="P4" i="7"/>
  <c r="O4" i="7"/>
  <c r="N4" i="7"/>
  <c r="M4" i="7"/>
  <c r="L4" i="7"/>
  <c r="K4" i="7"/>
  <c r="L39" i="5" l="1"/>
  <c r="K39" i="5"/>
  <c r="Q4" i="5"/>
  <c r="Q5" i="5"/>
  <c r="N39" i="5"/>
  <c r="M39" i="5"/>
  <c r="F3" i="2"/>
  <c r="G3" i="2"/>
  <c r="L57" i="5"/>
  <c r="M57" i="5"/>
  <c r="N57" i="5"/>
  <c r="P57" i="5"/>
  <c r="O57" i="5"/>
  <c r="Q40" i="7"/>
  <c r="Q41" i="7" s="1"/>
  <c r="Q45" i="7"/>
  <c r="Q44" i="7"/>
  <c r="K41" i="5"/>
  <c r="M41" i="5"/>
  <c r="F2" i="2"/>
  <c r="G2" i="2"/>
  <c r="Q56" i="10"/>
  <c r="Q4" i="10"/>
  <c r="Q5" i="10"/>
  <c r="Q6" i="10"/>
  <c r="Q7" i="10"/>
  <c r="Q9" i="10"/>
  <c r="Q10" i="10"/>
  <c r="Q11" i="10"/>
  <c r="Q12" i="10"/>
  <c r="Q13" i="10"/>
  <c r="Q14" i="10"/>
  <c r="Q15" i="10"/>
  <c r="Q16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6" i="10"/>
  <c r="Q46" i="7" l="1"/>
  <c r="Q55" i="10"/>
  <c r="Q54" i="10"/>
  <c r="Q53" i="10"/>
  <c r="Q52" i="10"/>
  <c r="Q51" i="10"/>
  <c r="Q50" i="10"/>
  <c r="Q49" i="10"/>
  <c r="Q48" i="10"/>
  <c r="Q47" i="10"/>
  <c r="P46" i="10"/>
  <c r="O46" i="10"/>
  <c r="N46" i="10"/>
  <c r="M46" i="10"/>
  <c r="L46" i="10"/>
  <c r="K46" i="10"/>
  <c r="J46" i="10"/>
  <c r="I46" i="10"/>
  <c r="H46" i="10"/>
  <c r="G46" i="10"/>
  <c r="F46" i="10"/>
  <c r="F58" i="10" s="1"/>
  <c r="Q45" i="10"/>
  <c r="Q44" i="10"/>
  <c r="P41" i="10"/>
  <c r="O41" i="10"/>
  <c r="N41" i="10"/>
  <c r="M41" i="10"/>
  <c r="L41" i="10"/>
  <c r="K41" i="10"/>
  <c r="J41" i="10"/>
  <c r="J58" i="10" s="1"/>
  <c r="I41" i="10"/>
  <c r="H41" i="10"/>
  <c r="H58" i="10" s="1"/>
  <c r="G41" i="10"/>
  <c r="Q40" i="10"/>
  <c r="G58" i="10" l="1"/>
  <c r="O58" i="10"/>
  <c r="I58" i="10"/>
  <c r="P41" i="5"/>
  <c r="P58" i="10"/>
  <c r="K58" i="10"/>
  <c r="L58" i="10"/>
  <c r="M58" i="10"/>
  <c r="N58" i="10"/>
  <c r="Q57" i="10"/>
  <c r="Q46" i="10"/>
  <c r="Q41" i="10"/>
  <c r="Q58" i="10" l="1"/>
  <c r="Q24" i="7"/>
  <c r="Q5" i="7" l="1"/>
  <c r="Q40" i="9" l="1"/>
  <c r="Q44" i="9"/>
  <c r="Q45" i="9"/>
  <c r="Q7" i="9"/>
  <c r="Q11" i="9"/>
  <c r="Q12" i="9"/>
  <c r="Q13" i="9"/>
  <c r="Q14" i="9"/>
  <c r="Q15" i="9"/>
  <c r="Q16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6" i="9"/>
  <c r="Q4" i="9"/>
  <c r="Q47" i="5"/>
  <c r="E41" i="2" s="1"/>
  <c r="H41" i="2" s="1"/>
  <c r="Q48" i="5"/>
  <c r="E42" i="2" s="1"/>
  <c r="H42" i="2" s="1"/>
  <c r="Q49" i="5"/>
  <c r="E43" i="2" s="1"/>
  <c r="H43" i="2" s="1"/>
  <c r="Q50" i="5"/>
  <c r="E44" i="2" s="1"/>
  <c r="H44" i="2" s="1"/>
  <c r="Q51" i="5"/>
  <c r="E45" i="2" s="1"/>
  <c r="H45" i="2" s="1"/>
  <c r="Q52" i="5"/>
  <c r="E46" i="2" s="1"/>
  <c r="H46" i="2" s="1"/>
  <c r="Q53" i="5"/>
  <c r="E47" i="2" s="1"/>
  <c r="H47" i="2" s="1"/>
  <c r="Q54" i="5"/>
  <c r="E48" i="2" s="1"/>
  <c r="H48" i="2" s="1"/>
  <c r="Q55" i="5"/>
  <c r="E49" i="2" s="1"/>
  <c r="H49" i="2" s="1"/>
  <c r="Q45" i="5"/>
  <c r="E40" i="2" s="1"/>
  <c r="H40" i="2" s="1"/>
  <c r="Q44" i="5"/>
  <c r="E39" i="2" s="1"/>
  <c r="H39" i="2" s="1"/>
  <c r="Q40" i="5"/>
  <c r="E37" i="2" s="1"/>
  <c r="H37" i="2" s="1"/>
  <c r="Q7" i="5"/>
  <c r="E5" i="2" s="1"/>
  <c r="H5" i="2" s="1"/>
  <c r="Q6" i="7"/>
  <c r="Q7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5" i="7"/>
  <c r="Q26" i="7"/>
  <c r="Q27" i="7"/>
  <c r="Q28" i="7"/>
  <c r="Q29" i="7"/>
  <c r="Q30" i="7"/>
  <c r="Q31" i="7"/>
  <c r="Q32" i="7"/>
  <c r="Q33" i="7"/>
  <c r="Q34" i="7"/>
  <c r="Q36" i="7"/>
  <c r="Q4" i="7"/>
  <c r="E4" i="2" l="1"/>
  <c r="H4" i="2" s="1"/>
  <c r="E3" i="2"/>
  <c r="H3" i="2" s="1"/>
  <c r="E2" i="2"/>
  <c r="H2" i="2" s="1"/>
  <c r="Q39" i="5"/>
  <c r="Q57" i="5"/>
  <c r="P41" i="7"/>
  <c r="F41" i="7"/>
  <c r="G41" i="7"/>
  <c r="H41" i="7"/>
  <c r="I41" i="7"/>
  <c r="J41" i="7"/>
  <c r="K41" i="7"/>
  <c r="L41" i="7"/>
  <c r="M41" i="7"/>
  <c r="N41" i="7"/>
  <c r="O41" i="7"/>
  <c r="E46" i="5"/>
  <c r="E58" i="5" l="1"/>
  <c r="P46" i="7"/>
  <c r="O46" i="7"/>
  <c r="N46" i="7"/>
  <c r="M46" i="7"/>
  <c r="L46" i="7"/>
  <c r="K46" i="7"/>
  <c r="J46" i="7"/>
  <c r="I46" i="7"/>
  <c r="H46" i="7"/>
  <c r="G46" i="7"/>
  <c r="F46" i="7"/>
  <c r="E46" i="7"/>
  <c r="P39" i="7"/>
  <c r="P47" i="7" s="1"/>
  <c r="O39" i="7"/>
  <c r="O47" i="7" s="1"/>
  <c r="N39" i="7"/>
  <c r="N47" i="7" s="1"/>
  <c r="M39" i="7"/>
  <c r="L39" i="7"/>
  <c r="K39" i="7"/>
  <c r="J39" i="7"/>
  <c r="I39" i="7"/>
  <c r="H39" i="7"/>
  <c r="H47" i="7" s="1"/>
  <c r="G39" i="7"/>
  <c r="G47" i="7" s="1"/>
  <c r="F39" i="7"/>
  <c r="F47" i="7" s="1"/>
  <c r="E39" i="7"/>
  <c r="P46" i="5"/>
  <c r="O46" i="5"/>
  <c r="N46" i="5"/>
  <c r="M46" i="5"/>
  <c r="L46" i="5"/>
  <c r="K46" i="5"/>
  <c r="J46" i="5"/>
  <c r="I46" i="5"/>
  <c r="H46" i="5"/>
  <c r="G46" i="5"/>
  <c r="G58" i="5" s="1"/>
  <c r="F46" i="5"/>
  <c r="O58" i="5"/>
  <c r="N58" i="5"/>
  <c r="M58" i="5"/>
  <c r="L58" i="5"/>
  <c r="F58" i="5"/>
  <c r="I47" i="7" l="1"/>
  <c r="K47" i="7"/>
  <c r="J47" i="7"/>
  <c r="L47" i="7"/>
  <c r="E47" i="7"/>
  <c r="M47" i="7"/>
  <c r="P58" i="5"/>
  <c r="H58" i="5"/>
  <c r="I58" i="5"/>
  <c r="J58" i="5"/>
  <c r="K58" i="5"/>
  <c r="F46" i="9"/>
  <c r="G46" i="9"/>
  <c r="G47" i="9" s="1"/>
  <c r="H46" i="9"/>
  <c r="H47" i="9" s="1"/>
  <c r="I46" i="9"/>
  <c r="I47" i="9" s="1"/>
  <c r="J46" i="9"/>
  <c r="J47" i="9" s="1"/>
  <c r="K46" i="9"/>
  <c r="K47" i="9" s="1"/>
  <c r="L46" i="9"/>
  <c r="L47" i="9" s="1"/>
  <c r="M46" i="9"/>
  <c r="M47" i="9" s="1"/>
  <c r="N46" i="9"/>
  <c r="N47" i="9" s="1"/>
  <c r="O46" i="9"/>
  <c r="O47" i="9" s="1"/>
  <c r="P46" i="9"/>
  <c r="P47" i="9" s="1"/>
  <c r="Q46" i="9" l="1"/>
  <c r="F47" i="9"/>
  <c r="Q41" i="5"/>
  <c r="Q46" i="5"/>
  <c r="Q39" i="7"/>
  <c r="Q47" i="7" s="1"/>
  <c r="Q58" i="5" l="1"/>
</calcChain>
</file>

<file path=xl/sharedStrings.xml><?xml version="1.0" encoding="utf-8"?>
<sst xmlns="http://schemas.openxmlformats.org/spreadsheetml/2006/main" count="736" uniqueCount="257">
  <si>
    <t>供給場所</t>
    <rPh sb="0" eb="2">
      <t>キョウキュウ</t>
    </rPh>
    <rPh sb="2" eb="4">
      <t>バショ</t>
    </rPh>
    <phoneticPr fontId="2"/>
  </si>
  <si>
    <t>業種及び用途</t>
    <rPh sb="0" eb="2">
      <t>ギョウシュ</t>
    </rPh>
    <rPh sb="2" eb="3">
      <t>オヨ</t>
    </rPh>
    <rPh sb="4" eb="6">
      <t>ヨウト</t>
    </rPh>
    <phoneticPr fontId="2"/>
  </si>
  <si>
    <t>浜脇小学校</t>
    <rPh sb="0" eb="1">
      <t>ハマ</t>
    </rPh>
    <rPh sb="1" eb="2">
      <t>ワキ</t>
    </rPh>
    <rPh sb="2" eb="5">
      <t>ショウ</t>
    </rPh>
    <phoneticPr fontId="2"/>
  </si>
  <si>
    <t>香櫨園小学校</t>
    <rPh sb="0" eb="3">
      <t>コウロエン</t>
    </rPh>
    <rPh sb="3" eb="6">
      <t>ショウ</t>
    </rPh>
    <phoneticPr fontId="2"/>
  </si>
  <si>
    <t>夙川小学校</t>
    <rPh sb="0" eb="2">
      <t>シュクガワ</t>
    </rPh>
    <rPh sb="2" eb="5">
      <t>ショウ</t>
    </rPh>
    <phoneticPr fontId="2"/>
  </si>
  <si>
    <t>苦楽園小学校</t>
    <rPh sb="0" eb="3">
      <t>クラクエン</t>
    </rPh>
    <rPh sb="3" eb="6">
      <t>ショウ</t>
    </rPh>
    <phoneticPr fontId="2"/>
  </si>
  <si>
    <t>大社小学校</t>
    <rPh sb="0" eb="2">
      <t>タイシャ</t>
    </rPh>
    <rPh sb="2" eb="5">
      <t>ショウ</t>
    </rPh>
    <phoneticPr fontId="2"/>
  </si>
  <si>
    <t>神原小学校</t>
    <rPh sb="0" eb="2">
      <t>カンバラ</t>
    </rPh>
    <rPh sb="2" eb="5">
      <t>ショウ</t>
    </rPh>
    <phoneticPr fontId="2"/>
  </si>
  <si>
    <t>広田小学校</t>
    <rPh sb="0" eb="2">
      <t>ヒロタ</t>
    </rPh>
    <rPh sb="2" eb="5">
      <t>ショウ</t>
    </rPh>
    <phoneticPr fontId="2"/>
  </si>
  <si>
    <t>平木小学校</t>
    <rPh sb="0" eb="2">
      <t>ヒラキ</t>
    </rPh>
    <rPh sb="2" eb="5">
      <t>ショウ</t>
    </rPh>
    <phoneticPr fontId="2"/>
  </si>
  <si>
    <t>甲東小学校</t>
    <rPh sb="0" eb="2">
      <t>コウトウ</t>
    </rPh>
    <rPh sb="2" eb="5">
      <t>ショウ</t>
    </rPh>
    <phoneticPr fontId="2"/>
  </si>
  <si>
    <t>段上西小学校</t>
    <rPh sb="0" eb="2">
      <t>ダンジョウ</t>
    </rPh>
    <rPh sb="2" eb="3">
      <t>ニシ</t>
    </rPh>
    <rPh sb="3" eb="6">
      <t>ショウ</t>
    </rPh>
    <phoneticPr fontId="2"/>
  </si>
  <si>
    <t>樋ノ口小学校</t>
    <rPh sb="0" eb="1">
      <t>ヒ</t>
    </rPh>
    <rPh sb="2" eb="3">
      <t>クチ</t>
    </rPh>
    <rPh sb="3" eb="4">
      <t>ショウ</t>
    </rPh>
    <rPh sb="4" eb="6">
      <t>ガッコウ</t>
    </rPh>
    <phoneticPr fontId="2"/>
  </si>
  <si>
    <t>高木小学校</t>
    <rPh sb="0" eb="2">
      <t>タカギ</t>
    </rPh>
    <rPh sb="2" eb="5">
      <t>ショウ</t>
    </rPh>
    <phoneticPr fontId="2"/>
  </si>
  <si>
    <t>深津小学校</t>
    <rPh sb="0" eb="2">
      <t>フカヅ</t>
    </rPh>
    <rPh sb="2" eb="5">
      <t>ショウ</t>
    </rPh>
    <phoneticPr fontId="2"/>
  </si>
  <si>
    <t>瓦林小学校</t>
    <rPh sb="0" eb="1">
      <t>カワラ</t>
    </rPh>
    <rPh sb="1" eb="2">
      <t>バヤシ</t>
    </rPh>
    <rPh sb="2" eb="5">
      <t>ショウ</t>
    </rPh>
    <phoneticPr fontId="2"/>
  </si>
  <si>
    <t>上甲子園小学校</t>
    <rPh sb="0" eb="1">
      <t>カミ</t>
    </rPh>
    <rPh sb="1" eb="4">
      <t>コウシエン</t>
    </rPh>
    <rPh sb="4" eb="7">
      <t>ショウ</t>
    </rPh>
    <phoneticPr fontId="2"/>
  </si>
  <si>
    <t>津門小学校</t>
    <rPh sb="0" eb="2">
      <t>ツト</t>
    </rPh>
    <rPh sb="2" eb="5">
      <t>ショウ</t>
    </rPh>
    <phoneticPr fontId="2"/>
  </si>
  <si>
    <t>春風小学校</t>
    <rPh sb="0" eb="2">
      <t>ハルカゼ</t>
    </rPh>
    <rPh sb="2" eb="5">
      <t>ショウ</t>
    </rPh>
    <phoneticPr fontId="2"/>
  </si>
  <si>
    <t>用海小学校</t>
    <rPh sb="0" eb="2">
      <t>ヨウガイ</t>
    </rPh>
    <rPh sb="2" eb="5">
      <t>ショウ</t>
    </rPh>
    <phoneticPr fontId="2"/>
  </si>
  <si>
    <t>鳴尾小学校</t>
    <rPh sb="0" eb="2">
      <t>ナルオ</t>
    </rPh>
    <rPh sb="2" eb="5">
      <t>ショウ</t>
    </rPh>
    <phoneticPr fontId="2"/>
  </si>
  <si>
    <t>南甲子園小学校</t>
    <rPh sb="0" eb="1">
      <t>ミナミ</t>
    </rPh>
    <rPh sb="1" eb="4">
      <t>コウシエン</t>
    </rPh>
    <rPh sb="4" eb="7">
      <t>ショウ</t>
    </rPh>
    <phoneticPr fontId="2"/>
  </si>
  <si>
    <t>甲子園浜小学校</t>
    <rPh sb="0" eb="3">
      <t>コウシエン</t>
    </rPh>
    <rPh sb="3" eb="4">
      <t>ハマ</t>
    </rPh>
    <rPh sb="4" eb="7">
      <t>ショウ</t>
    </rPh>
    <phoneticPr fontId="2"/>
  </si>
  <si>
    <t>高須小学校</t>
    <rPh sb="0" eb="2">
      <t>タカス</t>
    </rPh>
    <rPh sb="2" eb="5">
      <t>ショウ</t>
    </rPh>
    <phoneticPr fontId="2"/>
  </si>
  <si>
    <t>高須西小学校</t>
    <rPh sb="0" eb="2">
      <t>タカス</t>
    </rPh>
    <rPh sb="2" eb="3">
      <t>ニシ</t>
    </rPh>
    <rPh sb="3" eb="6">
      <t>ショウ</t>
    </rPh>
    <phoneticPr fontId="2"/>
  </si>
  <si>
    <t>鳴尾北小学校</t>
    <rPh sb="0" eb="2">
      <t>ナルオ</t>
    </rPh>
    <rPh sb="2" eb="3">
      <t>キタ</t>
    </rPh>
    <rPh sb="3" eb="6">
      <t>ショウ</t>
    </rPh>
    <phoneticPr fontId="2"/>
  </si>
  <si>
    <t>小松小学校</t>
    <rPh sb="0" eb="2">
      <t>コマツ</t>
    </rPh>
    <rPh sb="2" eb="5">
      <t>ショウ</t>
    </rPh>
    <phoneticPr fontId="2"/>
  </si>
  <si>
    <t>北六甲台小学校</t>
    <rPh sb="0" eb="1">
      <t>キタ</t>
    </rPh>
    <rPh sb="1" eb="3">
      <t>ロッコウ</t>
    </rPh>
    <rPh sb="3" eb="4">
      <t>ダイ</t>
    </rPh>
    <rPh sb="4" eb="7">
      <t>ショウ</t>
    </rPh>
    <phoneticPr fontId="2"/>
  </si>
  <si>
    <t>東山台小学校</t>
    <rPh sb="0" eb="2">
      <t>ヒガシヤマ</t>
    </rPh>
    <rPh sb="2" eb="3">
      <t>ダイ</t>
    </rPh>
    <rPh sb="3" eb="6">
      <t>ショウ</t>
    </rPh>
    <phoneticPr fontId="2"/>
  </si>
  <si>
    <t>西宮市浜脇町5－48</t>
    <rPh sb="0" eb="3">
      <t>ニシノミヤシ</t>
    </rPh>
    <rPh sb="3" eb="4">
      <t>ハマ</t>
    </rPh>
    <rPh sb="4" eb="5">
      <t>ワキ</t>
    </rPh>
    <rPh sb="5" eb="6">
      <t>チョウ</t>
    </rPh>
    <phoneticPr fontId="2"/>
  </si>
  <si>
    <t>西宮市西宮浜4丁目3-12</t>
    <rPh sb="0" eb="3">
      <t>ニシノミヤシ</t>
    </rPh>
    <rPh sb="3" eb="5">
      <t>ニシノミヤ</t>
    </rPh>
    <rPh sb="5" eb="6">
      <t>ハマ</t>
    </rPh>
    <rPh sb="7" eb="9">
      <t>チョウメ</t>
    </rPh>
    <phoneticPr fontId="2"/>
  </si>
  <si>
    <t>西宮市中浜町3-32</t>
    <rPh sb="0" eb="3">
      <t>ニシノミヤシ</t>
    </rPh>
    <rPh sb="3" eb="6">
      <t>ナカハマチョウ</t>
    </rPh>
    <phoneticPr fontId="2"/>
  </si>
  <si>
    <t>西宮市苦楽園二番町18-12</t>
    <rPh sb="0" eb="3">
      <t>ニシノミヤシ</t>
    </rPh>
    <rPh sb="3" eb="6">
      <t>クラクエン</t>
    </rPh>
    <rPh sb="6" eb="9">
      <t>２バンチョウ</t>
    </rPh>
    <phoneticPr fontId="2"/>
  </si>
  <si>
    <t>西宮市桜谷町9-7</t>
    <rPh sb="0" eb="3">
      <t>ニシノミヤシ</t>
    </rPh>
    <rPh sb="3" eb="5">
      <t>サクラダニ</t>
    </rPh>
    <rPh sb="5" eb="6">
      <t>チョウ</t>
    </rPh>
    <phoneticPr fontId="2"/>
  </si>
  <si>
    <t>西宮市神原12-62</t>
    <rPh sb="0" eb="3">
      <t>ニシノミヤシ</t>
    </rPh>
    <rPh sb="3" eb="5">
      <t>カンバラ</t>
    </rPh>
    <phoneticPr fontId="2"/>
  </si>
  <si>
    <t>西宮市愛宕山7-24</t>
    <rPh sb="0" eb="3">
      <t>ニシノミヤシ</t>
    </rPh>
    <rPh sb="3" eb="6">
      <t>アタゴヤマ</t>
    </rPh>
    <phoneticPr fontId="2"/>
  </si>
  <si>
    <t>西宮市平木町4-1</t>
    <rPh sb="0" eb="3">
      <t>ニシノミヤシ</t>
    </rPh>
    <rPh sb="3" eb="5">
      <t>ヒラキ</t>
    </rPh>
    <rPh sb="5" eb="6">
      <t>チョウ</t>
    </rPh>
    <phoneticPr fontId="2"/>
  </si>
  <si>
    <t>西宮市神呪町3-33</t>
    <rPh sb="0" eb="3">
      <t>ニシノミヤシ</t>
    </rPh>
    <rPh sb="3" eb="6">
      <t>カンノウチョウ</t>
    </rPh>
    <phoneticPr fontId="2"/>
  </si>
  <si>
    <t>西宮市段上町2丁目8-24</t>
    <rPh sb="0" eb="3">
      <t>ニシノミヤシ</t>
    </rPh>
    <rPh sb="3" eb="5">
      <t>ダンジョウ</t>
    </rPh>
    <rPh sb="5" eb="6">
      <t>チョウ</t>
    </rPh>
    <rPh sb="7" eb="9">
      <t>チョウメ</t>
    </rPh>
    <phoneticPr fontId="2"/>
  </si>
  <si>
    <t>西宮市樋ノ口町2丁目3-32</t>
    <rPh sb="0" eb="3">
      <t>ニシノミヤシ</t>
    </rPh>
    <rPh sb="3" eb="4">
      <t>ヒ</t>
    </rPh>
    <rPh sb="5" eb="6">
      <t>クチ</t>
    </rPh>
    <rPh sb="6" eb="7">
      <t>チョウ</t>
    </rPh>
    <rPh sb="8" eb="10">
      <t>チョウメ</t>
    </rPh>
    <phoneticPr fontId="2"/>
  </si>
  <si>
    <t>西宮市深津町5-22</t>
    <rPh sb="0" eb="3">
      <t>ニシノミヤシ</t>
    </rPh>
    <rPh sb="3" eb="5">
      <t>フカヅ</t>
    </rPh>
    <rPh sb="5" eb="6">
      <t>チョウ</t>
    </rPh>
    <phoneticPr fontId="2"/>
  </si>
  <si>
    <t>西宮市瓦林町26-19</t>
    <rPh sb="0" eb="3">
      <t>ニシノミヤシ</t>
    </rPh>
    <rPh sb="3" eb="6">
      <t>カワラバヤシチョウ</t>
    </rPh>
    <phoneticPr fontId="2"/>
  </si>
  <si>
    <t>西宮市甲子園口5丁目9-4</t>
    <rPh sb="0" eb="3">
      <t>ニシノミヤシ</t>
    </rPh>
    <rPh sb="3" eb="6">
      <t>コウシエン</t>
    </rPh>
    <rPh sb="6" eb="7">
      <t>グチ</t>
    </rPh>
    <rPh sb="8" eb="10">
      <t>チョウメ</t>
    </rPh>
    <phoneticPr fontId="2"/>
  </si>
  <si>
    <t>西宮市津門呉羽町5-13</t>
    <rPh sb="0" eb="3">
      <t>ニシノミヤシ</t>
    </rPh>
    <rPh sb="3" eb="5">
      <t>ツト</t>
    </rPh>
    <rPh sb="5" eb="7">
      <t>クレハ</t>
    </rPh>
    <rPh sb="7" eb="8">
      <t>チョウ</t>
    </rPh>
    <phoneticPr fontId="2"/>
  </si>
  <si>
    <t>西宮市上甲子園3丁目8-39</t>
    <rPh sb="0" eb="3">
      <t>ニシノミヤシ</t>
    </rPh>
    <rPh sb="3" eb="4">
      <t>カミ</t>
    </rPh>
    <rPh sb="4" eb="7">
      <t>コウシエン</t>
    </rPh>
    <rPh sb="8" eb="10">
      <t>チョウメ</t>
    </rPh>
    <phoneticPr fontId="2"/>
  </si>
  <si>
    <t>西宮市用海町3-54</t>
    <rPh sb="0" eb="3">
      <t>ニシノミヤシ</t>
    </rPh>
    <rPh sb="3" eb="5">
      <t>ヨウガイ</t>
    </rPh>
    <rPh sb="5" eb="6">
      <t>チョウ</t>
    </rPh>
    <phoneticPr fontId="2"/>
  </si>
  <si>
    <t>西宮市鳴尾町5丁目4-6</t>
    <rPh sb="0" eb="3">
      <t>ニシノミヤシ</t>
    </rPh>
    <rPh sb="3" eb="5">
      <t>ナルオ</t>
    </rPh>
    <rPh sb="5" eb="6">
      <t>チョウ</t>
    </rPh>
    <rPh sb="7" eb="9">
      <t>チョウメ</t>
    </rPh>
    <phoneticPr fontId="2"/>
  </si>
  <si>
    <t>西宮市南甲子園３丁目9-16</t>
    <rPh sb="0" eb="3">
      <t>ニシノミヤシ</t>
    </rPh>
    <rPh sb="3" eb="4">
      <t>ミナミ</t>
    </rPh>
    <rPh sb="4" eb="7">
      <t>コウシエン</t>
    </rPh>
    <rPh sb="8" eb="10">
      <t>チョウメ</t>
    </rPh>
    <phoneticPr fontId="2"/>
  </si>
  <si>
    <t>西宮市古川町1-65</t>
    <rPh sb="0" eb="3">
      <t>ニシノミヤシ</t>
    </rPh>
    <rPh sb="3" eb="6">
      <t>フルカワチョウ</t>
    </rPh>
    <phoneticPr fontId="2"/>
  </si>
  <si>
    <t>西宮市高須町1丁目1-41</t>
    <rPh sb="0" eb="3">
      <t>ニシノミヤシ</t>
    </rPh>
    <rPh sb="3" eb="6">
      <t>タカスチョウ</t>
    </rPh>
    <rPh sb="7" eb="9">
      <t>チョウメ</t>
    </rPh>
    <phoneticPr fontId="2"/>
  </si>
  <si>
    <t>西宮市高須町2丁目1-44</t>
    <rPh sb="0" eb="3">
      <t>ニシノミヤシ</t>
    </rPh>
    <rPh sb="3" eb="5">
      <t>タカス</t>
    </rPh>
    <rPh sb="5" eb="6">
      <t>チョウ</t>
    </rPh>
    <rPh sb="7" eb="9">
      <t>チョウメ</t>
    </rPh>
    <phoneticPr fontId="2"/>
  </si>
  <si>
    <t>西宮市学文殿町2丁目2-7</t>
    <rPh sb="0" eb="3">
      <t>ニシノミヤシ</t>
    </rPh>
    <rPh sb="3" eb="4">
      <t>ガク</t>
    </rPh>
    <rPh sb="4" eb="5">
      <t>ブン</t>
    </rPh>
    <rPh sb="5" eb="6">
      <t>デン</t>
    </rPh>
    <rPh sb="6" eb="7">
      <t>チョウ</t>
    </rPh>
    <rPh sb="8" eb="10">
      <t>チョウメ</t>
    </rPh>
    <phoneticPr fontId="2"/>
  </si>
  <si>
    <t>西宮市小松東町1丁目3-59</t>
    <rPh sb="0" eb="3">
      <t>ニシノミヤシ</t>
    </rPh>
    <rPh sb="3" eb="7">
      <t>コマツヒガシマチ</t>
    </rPh>
    <rPh sb="8" eb="10">
      <t>チョウメ</t>
    </rPh>
    <phoneticPr fontId="2"/>
  </si>
  <si>
    <t>西宮市北六甲台5丁目4-1</t>
    <rPh sb="0" eb="3">
      <t>ニシノミヤシ</t>
    </rPh>
    <rPh sb="3" eb="4">
      <t>キタ</t>
    </rPh>
    <rPh sb="4" eb="6">
      <t>ロッコウ</t>
    </rPh>
    <rPh sb="6" eb="7">
      <t>ダイ</t>
    </rPh>
    <rPh sb="8" eb="10">
      <t>チョウメ</t>
    </rPh>
    <phoneticPr fontId="2"/>
  </si>
  <si>
    <t>西宮市東山台2丁目8-2</t>
    <rPh sb="0" eb="3">
      <t>ニシノミヤシ</t>
    </rPh>
    <rPh sb="3" eb="5">
      <t>ヒガシヤマ</t>
    </rPh>
    <rPh sb="5" eb="6">
      <t>ダイ</t>
    </rPh>
    <rPh sb="7" eb="9">
      <t>チョウメ</t>
    </rPh>
    <phoneticPr fontId="2"/>
  </si>
  <si>
    <t>小学校</t>
    <rPh sb="0" eb="3">
      <t>ショウ</t>
    </rPh>
    <phoneticPr fontId="2"/>
  </si>
  <si>
    <t>合　計</t>
    <rPh sb="0" eb="1">
      <t>ゴウ</t>
    </rPh>
    <rPh sb="2" eb="3">
      <t>ケイ</t>
    </rPh>
    <phoneticPr fontId="2"/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</si>
  <si>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</si>
  <si>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</si>
  <si>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</si>
  <si>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</si>
  <si>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</si>
  <si>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</si>
  <si>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</si>
  <si>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</si>
  <si>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</si>
  <si>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</si>
  <si>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深津中学校</t>
    <rPh sb="0" eb="2">
      <t>フカヅ</t>
    </rPh>
    <rPh sb="2" eb="5">
      <t>チュウ</t>
    </rPh>
    <phoneticPr fontId="2"/>
  </si>
  <si>
    <t>中学校</t>
    <rPh sb="0" eb="3">
      <t>チュウ</t>
    </rPh>
    <phoneticPr fontId="2"/>
  </si>
  <si>
    <t>高等学校</t>
    <rPh sb="0" eb="2">
      <t>コウトウ</t>
    </rPh>
    <rPh sb="2" eb="4">
      <t>ガッコウ</t>
    </rPh>
    <phoneticPr fontId="2"/>
  </si>
  <si>
    <t>No</t>
    <phoneticPr fontId="2"/>
  </si>
  <si>
    <t>No</t>
    <phoneticPr fontId="2"/>
  </si>
  <si>
    <t>４月</t>
  </si>
  <si>
    <t>小学校　計</t>
    <rPh sb="0" eb="3">
      <t>ショウ</t>
    </rPh>
    <rPh sb="4" eb="5">
      <t>ケイ</t>
    </rPh>
    <phoneticPr fontId="2"/>
  </si>
  <si>
    <t>中学校　計</t>
    <rPh sb="0" eb="3">
      <t>チュウ</t>
    </rPh>
    <rPh sb="4" eb="5">
      <t>ケイ</t>
    </rPh>
    <phoneticPr fontId="2"/>
  </si>
  <si>
    <t>西宮市深津町6-75</t>
    <rPh sb="0" eb="3">
      <t>ニシノミヤシ</t>
    </rPh>
    <rPh sb="3" eb="5">
      <t>フカヅ</t>
    </rPh>
    <rPh sb="5" eb="6">
      <t>チョウ</t>
    </rPh>
    <phoneticPr fontId="2"/>
  </si>
  <si>
    <t>西宮市高座町14-117</t>
    <rPh sb="0" eb="3">
      <t>ニシノミヤシ</t>
    </rPh>
    <rPh sb="3" eb="6">
      <t>タカクラチョウ</t>
    </rPh>
    <phoneticPr fontId="2"/>
  </si>
  <si>
    <t>西宮市古川町1-12</t>
    <rPh sb="0" eb="3">
      <t>ニシノミヤシ</t>
    </rPh>
    <rPh sb="3" eb="6">
      <t>フルカワチョウ</t>
    </rPh>
    <phoneticPr fontId="2"/>
  </si>
  <si>
    <t>高等学校　計</t>
    <rPh sb="0" eb="2">
      <t>コウトウ</t>
    </rPh>
    <rPh sb="2" eb="4">
      <t>ガッコウ</t>
    </rPh>
    <rPh sb="5" eb="6">
      <t>ケイ</t>
    </rPh>
    <phoneticPr fontId="2"/>
  </si>
  <si>
    <t>対象施設名</t>
    <rPh sb="0" eb="2">
      <t>タイショウ</t>
    </rPh>
    <rPh sb="2" eb="4">
      <t>シセツ</t>
    </rPh>
    <rPh sb="4" eb="5">
      <t>メイ</t>
    </rPh>
    <phoneticPr fontId="2"/>
  </si>
  <si>
    <t>上ケ原小学校</t>
    <rPh sb="0" eb="3">
      <t>ウエガハラ</t>
    </rPh>
    <rPh sb="3" eb="6">
      <t>ショウ</t>
    </rPh>
    <phoneticPr fontId="2"/>
  </si>
  <si>
    <t>上ケ原南小学校</t>
    <rPh sb="0" eb="3">
      <t>ウエガハラ</t>
    </rPh>
    <rPh sb="3" eb="4">
      <t>ミナミ</t>
    </rPh>
    <rPh sb="4" eb="7">
      <t>ショウ</t>
    </rPh>
    <phoneticPr fontId="2"/>
  </si>
  <si>
    <t>西宮市上ケ原二番町3-13</t>
    <rPh sb="0" eb="3">
      <t>ニシノミヤシ</t>
    </rPh>
    <rPh sb="3" eb="6">
      <t>ウエガハラ</t>
    </rPh>
    <rPh sb="6" eb="9">
      <t>２バンチョウ</t>
    </rPh>
    <phoneticPr fontId="2"/>
  </si>
  <si>
    <t>西宮市上ケ原九番町2-93</t>
    <rPh sb="0" eb="3">
      <t>ニシノミヤシ</t>
    </rPh>
    <rPh sb="3" eb="6">
      <t>ウエガハラ</t>
    </rPh>
    <rPh sb="6" eb="8">
      <t>９バン</t>
    </rPh>
    <rPh sb="8" eb="9">
      <t>チョウ</t>
    </rPh>
    <phoneticPr fontId="2"/>
  </si>
  <si>
    <t>西宮市久出ケ谷町8-4</t>
    <rPh sb="0" eb="3">
      <t>ニシノミヤシ</t>
    </rPh>
    <rPh sb="3" eb="8">
      <t>クデガヤチョウ</t>
    </rPh>
    <phoneticPr fontId="2"/>
  </si>
  <si>
    <t>西宮市高木西町25-27</t>
    <rPh sb="0" eb="3">
      <t>ニシノミヤシ</t>
    </rPh>
    <rPh sb="3" eb="7">
      <t>タカギニシマチ</t>
    </rPh>
    <phoneticPr fontId="2"/>
  </si>
  <si>
    <t>高木北小学校</t>
    <rPh sb="0" eb="1">
      <t>タカ</t>
    </rPh>
    <rPh sb="1" eb="2">
      <t>キ</t>
    </rPh>
    <rPh sb="2" eb="3">
      <t>キタ</t>
    </rPh>
    <rPh sb="3" eb="4">
      <t>ショウ</t>
    </rPh>
    <rPh sb="4" eb="6">
      <t>ガッコウ</t>
    </rPh>
    <phoneticPr fontId="2"/>
  </si>
  <si>
    <t>西宮市薬師町7-5</t>
    <rPh sb="0" eb="3">
      <t>ニシノミヤシ</t>
    </rPh>
    <rPh sb="3" eb="6">
      <t>ヤクシチョウ</t>
    </rPh>
    <phoneticPr fontId="2"/>
  </si>
  <si>
    <t>小学校</t>
    <rPh sb="0" eb="3">
      <t>ショウガッコウ</t>
    </rPh>
    <phoneticPr fontId="2"/>
  </si>
  <si>
    <t>No</t>
    <phoneticPr fontId="2"/>
  </si>
  <si>
    <t>幼稚園</t>
    <rPh sb="0" eb="3">
      <t>ヨウチエン</t>
    </rPh>
    <phoneticPr fontId="2"/>
  </si>
  <si>
    <t>夙川幼稚園</t>
    <rPh sb="0" eb="2">
      <t>シュクガワ</t>
    </rPh>
    <rPh sb="2" eb="5">
      <t>ヨウチエン</t>
    </rPh>
    <phoneticPr fontId="2"/>
  </si>
  <si>
    <t>越木岩幼稚園</t>
    <rPh sb="0" eb="1">
      <t>コ</t>
    </rPh>
    <rPh sb="1" eb="2">
      <t>キ</t>
    </rPh>
    <rPh sb="2" eb="3">
      <t>イワ</t>
    </rPh>
    <rPh sb="3" eb="6">
      <t>ヨウチエン</t>
    </rPh>
    <phoneticPr fontId="2"/>
  </si>
  <si>
    <t>大社幼稚園</t>
    <rPh sb="0" eb="2">
      <t>タイシャ</t>
    </rPh>
    <rPh sb="2" eb="5">
      <t>ヨウチエン</t>
    </rPh>
    <phoneticPr fontId="2"/>
  </si>
  <si>
    <t>上ケ原幼稚園</t>
    <rPh sb="0" eb="3">
      <t>ウエガハラ</t>
    </rPh>
    <rPh sb="3" eb="6">
      <t>ヨウチエン</t>
    </rPh>
    <phoneticPr fontId="2"/>
  </si>
  <si>
    <t>門戸幼稚園</t>
    <rPh sb="0" eb="1">
      <t>モン</t>
    </rPh>
    <rPh sb="1" eb="2">
      <t>ト</t>
    </rPh>
    <rPh sb="2" eb="5">
      <t>ヨウチエン</t>
    </rPh>
    <phoneticPr fontId="2"/>
  </si>
  <si>
    <t>高木幼稚園</t>
    <rPh sb="0" eb="2">
      <t>タカギ</t>
    </rPh>
    <rPh sb="2" eb="5">
      <t>ヨウチエン</t>
    </rPh>
    <phoneticPr fontId="2"/>
  </si>
  <si>
    <t>春風幼稚園</t>
    <rPh sb="0" eb="2">
      <t>ハルカゼ</t>
    </rPh>
    <rPh sb="2" eb="5">
      <t>ヨウチエン</t>
    </rPh>
    <phoneticPr fontId="2"/>
  </si>
  <si>
    <t>南甲子園幼稚園</t>
    <rPh sb="0" eb="1">
      <t>ミナミ</t>
    </rPh>
    <rPh sb="1" eb="4">
      <t>コウシエン</t>
    </rPh>
    <rPh sb="4" eb="7">
      <t>ヨウチエン</t>
    </rPh>
    <phoneticPr fontId="2"/>
  </si>
  <si>
    <t>鳴尾東幼稚園</t>
    <rPh sb="0" eb="2">
      <t>ナルオ</t>
    </rPh>
    <rPh sb="2" eb="3">
      <t>ヒガシ</t>
    </rPh>
    <rPh sb="3" eb="6">
      <t>ヨウチエン</t>
    </rPh>
    <phoneticPr fontId="2"/>
  </si>
  <si>
    <t>単位：㎥</t>
    <rPh sb="0" eb="2">
      <t>タンイ</t>
    </rPh>
    <phoneticPr fontId="2"/>
  </si>
  <si>
    <t>幼稚園　計</t>
    <rPh sb="0" eb="3">
      <t>ヨウチエン</t>
    </rPh>
    <rPh sb="4" eb="5">
      <t>ケイ</t>
    </rPh>
    <phoneticPr fontId="2"/>
  </si>
  <si>
    <t>学校園　合計</t>
    <rPh sb="0" eb="2">
      <t>ガッコウ</t>
    </rPh>
    <rPh sb="2" eb="3">
      <t>エン</t>
    </rPh>
    <rPh sb="4" eb="6">
      <t>ゴウケイ</t>
    </rPh>
    <phoneticPr fontId="2"/>
  </si>
  <si>
    <t>１０月</t>
  </si>
  <si>
    <t>４月</t>
    <rPh sb="1" eb="2">
      <t>ガツ</t>
    </rPh>
    <phoneticPr fontId="2"/>
  </si>
  <si>
    <t>号数</t>
    <rPh sb="0" eb="2">
      <t>ゴウスウ</t>
    </rPh>
    <phoneticPr fontId="2"/>
  </si>
  <si>
    <t>号数</t>
    <rPh sb="0" eb="2">
      <t>ゴウスウ</t>
    </rPh>
    <phoneticPr fontId="2"/>
  </si>
  <si>
    <t>一般</t>
    <rPh sb="0" eb="2">
      <t>イッパン</t>
    </rPh>
    <phoneticPr fontId="2"/>
  </si>
  <si>
    <t>30,40</t>
    <phoneticPr fontId="2"/>
  </si>
  <si>
    <t>16,50,50</t>
    <phoneticPr fontId="2"/>
  </si>
  <si>
    <t>50,50</t>
    <phoneticPr fontId="2"/>
  </si>
  <si>
    <t>10,50,100</t>
    <phoneticPr fontId="2"/>
  </si>
  <si>
    <t>40,50</t>
    <phoneticPr fontId="2"/>
  </si>
  <si>
    <t>6,50,120</t>
    <phoneticPr fontId="2"/>
  </si>
  <si>
    <t>30,50</t>
    <phoneticPr fontId="2"/>
  </si>
  <si>
    <t>10,40,40</t>
    <phoneticPr fontId="2"/>
  </si>
  <si>
    <t>16,25,50</t>
    <phoneticPr fontId="2"/>
  </si>
  <si>
    <t>16,30,50</t>
    <phoneticPr fontId="2"/>
  </si>
  <si>
    <t>50,100</t>
    <phoneticPr fontId="2"/>
  </si>
  <si>
    <t>100</t>
    <phoneticPr fontId="2"/>
  </si>
  <si>
    <t>6,30,65</t>
    <phoneticPr fontId="2"/>
  </si>
  <si>
    <t>10,10,65</t>
    <phoneticPr fontId="2"/>
  </si>
  <si>
    <t>25,50</t>
    <phoneticPr fontId="2"/>
  </si>
  <si>
    <t>40,40</t>
    <phoneticPr fontId="2"/>
  </si>
  <si>
    <t>6,16,16,25,30</t>
    <phoneticPr fontId="2"/>
  </si>
  <si>
    <t>10,10,16,25,30</t>
    <phoneticPr fontId="2"/>
  </si>
  <si>
    <t>10,16,25,30,30</t>
    <phoneticPr fontId="2"/>
  </si>
  <si>
    <t>30,50</t>
    <phoneticPr fontId="2"/>
  </si>
  <si>
    <t>50,65</t>
    <phoneticPr fontId="2"/>
  </si>
  <si>
    <t>25,40,50</t>
    <phoneticPr fontId="2"/>
  </si>
  <si>
    <t>4,50</t>
    <phoneticPr fontId="2"/>
  </si>
  <si>
    <t>30,40</t>
    <phoneticPr fontId="2"/>
  </si>
  <si>
    <t>10,16,25,25</t>
    <phoneticPr fontId="2"/>
  </si>
  <si>
    <t>50,50</t>
    <phoneticPr fontId="2"/>
  </si>
  <si>
    <t>16,16,25,50</t>
    <phoneticPr fontId="2"/>
  </si>
  <si>
    <t>30,30,50</t>
    <phoneticPr fontId="2"/>
  </si>
  <si>
    <t>50,120</t>
    <phoneticPr fontId="2"/>
  </si>
  <si>
    <t>50,120,120</t>
    <phoneticPr fontId="2"/>
  </si>
  <si>
    <t>50,100,100</t>
    <phoneticPr fontId="2"/>
  </si>
  <si>
    <t>4,50,65</t>
    <phoneticPr fontId="2"/>
  </si>
  <si>
    <t>東山台小学校</t>
    <rPh sb="0" eb="3">
      <t>ヒガシヤマダイ</t>
    </rPh>
    <rPh sb="3" eb="4">
      <t>ショウ</t>
    </rPh>
    <rPh sb="4" eb="6">
      <t>ガッコウ</t>
    </rPh>
    <phoneticPr fontId="2"/>
  </si>
  <si>
    <t>備考</t>
    <rPh sb="0" eb="2">
      <t>ビコウ</t>
    </rPh>
    <phoneticPr fontId="2"/>
  </si>
  <si>
    <t>西宮市松ケ丘町9-23</t>
    <rPh sb="0" eb="3">
      <t>ニシノミヤシ</t>
    </rPh>
    <rPh sb="3" eb="7">
      <t>マツガオカチョウ</t>
    </rPh>
    <phoneticPr fontId="2"/>
  </si>
  <si>
    <t>西宮市美作町6-10</t>
    <rPh sb="0" eb="3">
      <t>ニシノミヤシ</t>
    </rPh>
    <rPh sb="3" eb="6">
      <t>ミマサカチョウ</t>
    </rPh>
    <phoneticPr fontId="2"/>
  </si>
  <si>
    <t>西宮市柳本町1-8</t>
    <rPh sb="0" eb="3">
      <t>ニシノミヤシ</t>
    </rPh>
    <rPh sb="3" eb="6">
      <t>ヤナギモトチョウ</t>
    </rPh>
    <phoneticPr fontId="2"/>
  </si>
  <si>
    <t>西宮市上ケ原三番町6-27</t>
    <rPh sb="0" eb="3">
      <t>ニシノミヤシ</t>
    </rPh>
    <rPh sb="3" eb="6">
      <t>ウエガハラ</t>
    </rPh>
    <rPh sb="6" eb="9">
      <t>サンバンチョウ</t>
    </rPh>
    <phoneticPr fontId="2"/>
  </si>
  <si>
    <t>西宮市門戸東町3-25</t>
    <rPh sb="0" eb="3">
      <t>ニシノミヤシ</t>
    </rPh>
    <rPh sb="3" eb="5">
      <t>モンド</t>
    </rPh>
    <rPh sb="5" eb="6">
      <t>ヒガシ</t>
    </rPh>
    <rPh sb="6" eb="7">
      <t>マチ</t>
    </rPh>
    <phoneticPr fontId="2"/>
  </si>
  <si>
    <t>西宮市伏原町3-40</t>
    <rPh sb="0" eb="3">
      <t>ニシノミヤシ</t>
    </rPh>
    <rPh sb="3" eb="5">
      <t>フシハラ</t>
    </rPh>
    <rPh sb="5" eb="6">
      <t>チョウ</t>
    </rPh>
    <phoneticPr fontId="2"/>
  </si>
  <si>
    <t>西宮市今津野田町2-6</t>
    <rPh sb="0" eb="3">
      <t>ニシノミヤシ</t>
    </rPh>
    <rPh sb="3" eb="8">
      <t>イマヅノダチョウ</t>
    </rPh>
    <phoneticPr fontId="2"/>
  </si>
  <si>
    <t>西宮市南甲子園3丁目2-24</t>
    <rPh sb="0" eb="3">
      <t>ニシノミヤシ</t>
    </rPh>
    <rPh sb="3" eb="4">
      <t>ミナミ</t>
    </rPh>
    <rPh sb="4" eb="7">
      <t>コウシエン</t>
    </rPh>
    <rPh sb="8" eb="10">
      <t>チョウメ</t>
    </rPh>
    <phoneticPr fontId="2"/>
  </si>
  <si>
    <t>西宮市笠屋町30-47</t>
    <rPh sb="0" eb="3">
      <t>ニシノミヤシ</t>
    </rPh>
    <rPh sb="3" eb="6">
      <t>カサヤチョウ</t>
    </rPh>
    <phoneticPr fontId="2"/>
  </si>
  <si>
    <t>生瀬幼稚園</t>
    <rPh sb="0" eb="2">
      <t>ナマゼ</t>
    </rPh>
    <rPh sb="2" eb="5">
      <t>ヨウ</t>
    </rPh>
    <phoneticPr fontId="2"/>
  </si>
  <si>
    <t>種別</t>
    <rPh sb="0" eb="2">
      <t>シュベツ</t>
    </rPh>
    <phoneticPr fontId="2"/>
  </si>
  <si>
    <t>空調</t>
    <rPh sb="0" eb="2">
      <t>クウチョウ</t>
    </rPh>
    <phoneticPr fontId="2"/>
  </si>
  <si>
    <t>西宮浜義務教育学校
（西校舎）</t>
    <rPh sb="0" eb="2">
      <t>ニシノミヤ</t>
    </rPh>
    <rPh sb="2" eb="3">
      <t>ハマ</t>
    </rPh>
    <rPh sb="3" eb="9">
      <t>ギムキョウイクガッコウ</t>
    </rPh>
    <rPh sb="11" eb="14">
      <t>ニシコウシャ</t>
    </rPh>
    <phoneticPr fontId="2"/>
  </si>
  <si>
    <t>50,120,120</t>
  </si>
  <si>
    <t>50,100</t>
  </si>
  <si>
    <t>4,50,65</t>
  </si>
  <si>
    <t>30,40</t>
  </si>
  <si>
    <t>16,50,50</t>
  </si>
  <si>
    <t>50,50</t>
  </si>
  <si>
    <t>10,50,100</t>
  </si>
  <si>
    <t>40,50</t>
  </si>
  <si>
    <t>6,50,120</t>
  </si>
  <si>
    <t>30,50</t>
  </si>
  <si>
    <t>16,16,25,50</t>
  </si>
  <si>
    <t>10,40,40</t>
  </si>
  <si>
    <t>16,25,50</t>
  </si>
  <si>
    <t>50,120</t>
  </si>
  <si>
    <t>16,30,50</t>
  </si>
  <si>
    <t>30,30,50</t>
  </si>
  <si>
    <t>生瀬幼稚園</t>
    <rPh sb="0" eb="2">
      <t>ナマゼ</t>
    </rPh>
    <rPh sb="2" eb="5">
      <t>ヨウチエン</t>
    </rPh>
    <phoneticPr fontId="2"/>
  </si>
  <si>
    <t>西宮市生瀬町2丁目26-24（生瀬小学校内）</t>
    <rPh sb="0" eb="3">
      <t>ニシノミヤシ</t>
    </rPh>
    <rPh sb="3" eb="5">
      <t>ナマゼ</t>
    </rPh>
    <rPh sb="5" eb="6">
      <t>マチ</t>
    </rPh>
    <rPh sb="7" eb="9">
      <t>チョウメ</t>
    </rPh>
    <rPh sb="15" eb="17">
      <t>ナマゼ</t>
    </rPh>
    <rPh sb="17" eb="20">
      <t>ショウ</t>
    </rPh>
    <rPh sb="20" eb="21">
      <t>ナイ</t>
    </rPh>
    <phoneticPr fontId="2"/>
  </si>
  <si>
    <t>予定年間ガス
使用量（一般）</t>
    <rPh sb="0" eb="2">
      <t>ヨテイ</t>
    </rPh>
    <rPh sb="2" eb="4">
      <t>ネンカン</t>
    </rPh>
    <rPh sb="7" eb="9">
      <t>シヨウ</t>
    </rPh>
    <rPh sb="9" eb="10">
      <t>リョウ</t>
    </rPh>
    <rPh sb="11" eb="13">
      <t>イッパン</t>
    </rPh>
    <phoneticPr fontId="2"/>
  </si>
  <si>
    <t>予定年間ガス
使用量（空調・夏期）</t>
    <rPh sb="0" eb="2">
      <t>ヨテイ</t>
    </rPh>
    <rPh sb="2" eb="4">
      <t>ネンカン</t>
    </rPh>
    <rPh sb="7" eb="9">
      <t>シヨウ</t>
    </rPh>
    <rPh sb="9" eb="10">
      <t>リョウ</t>
    </rPh>
    <rPh sb="11" eb="13">
      <t>クウチョウ</t>
    </rPh>
    <rPh sb="14" eb="16">
      <t>カキ</t>
    </rPh>
    <phoneticPr fontId="2"/>
  </si>
  <si>
    <t>予定年間ガス
使用量（空調・冬期）</t>
    <rPh sb="0" eb="2">
      <t>ヨテイ</t>
    </rPh>
    <rPh sb="2" eb="4">
      <t>ネンカン</t>
    </rPh>
    <rPh sb="7" eb="9">
      <t>シヨウ</t>
    </rPh>
    <rPh sb="9" eb="10">
      <t>リョウ</t>
    </rPh>
    <rPh sb="11" eb="13">
      <t>クウチョウ</t>
    </rPh>
    <rPh sb="14" eb="15">
      <t>フユ</t>
    </rPh>
    <rPh sb="15" eb="16">
      <t>キ</t>
    </rPh>
    <phoneticPr fontId="2"/>
  </si>
  <si>
    <t>予定年間ガス
使用量（合計）</t>
    <rPh sb="0" eb="2">
      <t>ヨテイ</t>
    </rPh>
    <rPh sb="2" eb="4">
      <t>ネンカン</t>
    </rPh>
    <rPh sb="7" eb="10">
      <t>シヨウリョウ</t>
    </rPh>
    <rPh sb="9" eb="10">
      <t>リョウ</t>
    </rPh>
    <rPh sb="11" eb="13">
      <t>ゴウケイ</t>
    </rPh>
    <phoneticPr fontId="2"/>
  </si>
  <si>
    <t>西宮浜義務教育
学校（西校舎）</t>
    <rPh sb="0" eb="2">
      <t>ニシノミヤ</t>
    </rPh>
    <rPh sb="2" eb="3">
      <t>ハマ</t>
    </rPh>
    <rPh sb="3" eb="5">
      <t>ギム</t>
    </rPh>
    <rPh sb="5" eb="7">
      <t>キョウイク</t>
    </rPh>
    <rPh sb="8" eb="10">
      <t>ガッコウ</t>
    </rPh>
    <rPh sb="11" eb="14">
      <t>ニシコウシャ</t>
    </rPh>
    <phoneticPr fontId="2"/>
  </si>
  <si>
    <t>令和4年</t>
    <rPh sb="0" eb="2">
      <t>レイワ</t>
    </rPh>
    <rPh sb="3" eb="4">
      <t>ネン</t>
    </rPh>
    <phoneticPr fontId="2"/>
  </si>
  <si>
    <t>6,30,65</t>
  </si>
  <si>
    <t>40,40</t>
  </si>
  <si>
    <t>10,10,16,25,30</t>
  </si>
  <si>
    <t>50,65</t>
  </si>
  <si>
    <t>25,40,50</t>
  </si>
  <si>
    <t>4,50</t>
  </si>
  <si>
    <t>10,16,50,50</t>
    <phoneticPr fontId="2"/>
  </si>
  <si>
    <t>10,10,30,50</t>
    <phoneticPr fontId="2"/>
  </si>
  <si>
    <t>10,10,10,50</t>
    <phoneticPr fontId="2"/>
  </si>
  <si>
    <t>令和5年</t>
    <rPh sb="0" eb="2">
      <t>レイワ</t>
    </rPh>
    <rPh sb="3" eb="4">
      <t>ネン</t>
    </rPh>
    <phoneticPr fontId="2"/>
  </si>
  <si>
    <t>西宮支援学校</t>
    <rPh sb="0" eb="2">
      <t>ニシノミヤ</t>
    </rPh>
    <rPh sb="2" eb="4">
      <t>シエン</t>
    </rPh>
    <rPh sb="4" eb="6">
      <t>ガッコウ</t>
    </rPh>
    <phoneticPr fontId="2"/>
  </si>
  <si>
    <t>西宮市甲子園春風町2-29</t>
    <rPh sb="0" eb="3">
      <t>ニシノミヤシ</t>
    </rPh>
    <rPh sb="3" eb="6">
      <t>コウシエン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</si>
  <si>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</si>
  <si>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特別支援学校　計</t>
    <rPh sb="0" eb="2">
      <t>トクベツ</t>
    </rPh>
    <rPh sb="2" eb="4">
      <t>シエン</t>
    </rPh>
    <rPh sb="4" eb="6">
      <t>ガッコウ</t>
    </rPh>
    <rPh sb="7" eb="8">
      <t>ケイ</t>
    </rPh>
    <phoneticPr fontId="2"/>
  </si>
  <si>
    <t>西宮支援学校</t>
    <rPh sb="0" eb="2">
      <t>ニシノミヤ</t>
    </rPh>
    <rPh sb="2" eb="4">
      <t>シエン</t>
    </rPh>
    <rPh sb="4" eb="6">
      <t>ガッコウ</t>
    </rPh>
    <phoneticPr fontId="2"/>
  </si>
  <si>
    <t>令和6年</t>
    <rPh sb="0" eb="2">
      <t>レイワ</t>
    </rPh>
    <rPh sb="3" eb="4">
      <t>ネン</t>
    </rPh>
    <phoneticPr fontId="2"/>
  </si>
  <si>
    <t>30,100,100</t>
    <phoneticPr fontId="2"/>
  </si>
  <si>
    <t>10,30,100,100</t>
    <phoneticPr fontId="2"/>
  </si>
  <si>
    <t>段上小学校</t>
    <rPh sb="0" eb="2">
      <t>ダンジョウ</t>
    </rPh>
    <rPh sb="2" eb="5">
      <t>ショウガッコウ</t>
    </rPh>
    <phoneticPr fontId="2"/>
  </si>
  <si>
    <t>西宮高等学校</t>
    <rPh sb="0" eb="2">
      <t>ニシノミヤ</t>
    </rPh>
    <rPh sb="2" eb="6">
      <t>コウトウガッコウ</t>
    </rPh>
    <phoneticPr fontId="2"/>
  </si>
  <si>
    <t>西宮東高等学校</t>
    <rPh sb="0" eb="2">
      <t>ニシノミヤ</t>
    </rPh>
    <rPh sb="2" eb="3">
      <t>ヒガシ</t>
    </rPh>
    <rPh sb="3" eb="7">
      <t>コウトウガッコウ</t>
    </rPh>
    <phoneticPr fontId="2"/>
  </si>
  <si>
    <t>西宮市段上町7丁目5-21</t>
    <rPh sb="0" eb="3">
      <t>ニシノミヤシ</t>
    </rPh>
    <rPh sb="3" eb="5">
      <t>ダンジョウ</t>
    </rPh>
    <rPh sb="5" eb="6">
      <t>マチ</t>
    </rPh>
    <rPh sb="7" eb="9">
      <t>チョウメ</t>
    </rPh>
    <phoneticPr fontId="2"/>
  </si>
  <si>
    <t>段上小学校</t>
    <rPh sb="0" eb="2">
      <t>ダンジョウ</t>
    </rPh>
    <rPh sb="2" eb="5">
      <t>ショウガッコウ</t>
    </rPh>
    <phoneticPr fontId="2"/>
  </si>
  <si>
    <t>令和7年</t>
    <rPh sb="0" eb="2">
      <t>レイワ</t>
    </rPh>
    <rPh sb="3" eb="4">
      <t>ネン</t>
    </rPh>
    <phoneticPr fontId="2"/>
  </si>
  <si>
    <t>16,65</t>
  </si>
  <si>
    <t>10,25,100</t>
  </si>
  <si>
    <t>段上小学校</t>
    <rPh sb="0" eb="2">
      <t>ダンジョウ</t>
    </rPh>
    <rPh sb="2" eb="5">
      <t>ショウ</t>
    </rPh>
    <phoneticPr fontId="2"/>
  </si>
  <si>
    <t>学校　合計</t>
    <rPh sb="0" eb="2">
      <t>ガッコウ</t>
    </rPh>
    <rPh sb="3" eb="5">
      <t>ゴウケイ</t>
    </rPh>
    <phoneticPr fontId="2"/>
  </si>
  <si>
    <t>4.30,50</t>
  </si>
  <si>
    <t>4.30,50</t>
    <phoneticPr fontId="2"/>
  </si>
  <si>
    <t>10,16,50,50</t>
  </si>
  <si>
    <t>16,65</t>
    <phoneticPr fontId="2"/>
  </si>
  <si>
    <t>10,25,100</t>
    <phoneticPr fontId="2"/>
  </si>
  <si>
    <t>10,16,65</t>
    <phoneticPr fontId="2"/>
  </si>
  <si>
    <t>10,10,30,50</t>
  </si>
  <si>
    <t>10,10,10,50</t>
  </si>
  <si>
    <t>30,100,100</t>
  </si>
  <si>
    <t>100</t>
  </si>
  <si>
    <t>10,30,100,100</t>
  </si>
  <si>
    <t>50,50,100</t>
    <phoneticPr fontId="2"/>
  </si>
  <si>
    <t>10,25,40</t>
    <phoneticPr fontId="2"/>
  </si>
  <si>
    <t>50,65</t>
    <phoneticPr fontId="2"/>
  </si>
  <si>
    <t>10,10,10,65</t>
    <phoneticPr fontId="2"/>
  </si>
  <si>
    <t>25,65</t>
    <phoneticPr fontId="2"/>
  </si>
  <si>
    <t>6,16,16,16,25,30</t>
    <phoneticPr fontId="2"/>
  </si>
  <si>
    <t>10,10,16,25,30,30</t>
    <phoneticPr fontId="2"/>
  </si>
  <si>
    <t>10,10,16,65</t>
    <phoneticPr fontId="2"/>
  </si>
  <si>
    <t>16,25,100</t>
    <phoneticPr fontId="2"/>
  </si>
  <si>
    <t>10,10,16,25,25</t>
    <phoneticPr fontId="2"/>
  </si>
  <si>
    <t>10,16,25,50</t>
    <phoneticPr fontId="2"/>
  </si>
  <si>
    <t>10,25,40</t>
    <phoneticPr fontId="2"/>
  </si>
  <si>
    <t>北夙川小学校</t>
    <rPh sb="0" eb="1">
      <t>キタ</t>
    </rPh>
    <rPh sb="1" eb="3">
      <t>シュクガワ</t>
    </rPh>
    <rPh sb="3" eb="6">
      <t>ショウガッコウ</t>
    </rPh>
    <phoneticPr fontId="2"/>
  </si>
  <si>
    <t>小学校</t>
    <rPh sb="0" eb="3">
      <t>ショウガッコウ</t>
    </rPh>
    <phoneticPr fontId="2"/>
  </si>
  <si>
    <t>山口小学校</t>
    <rPh sb="0" eb="2">
      <t>ヤマグチ</t>
    </rPh>
    <rPh sb="2" eb="5">
      <t>ショウガッコウ</t>
    </rPh>
    <phoneticPr fontId="2"/>
  </si>
  <si>
    <t>生瀬小学校</t>
    <rPh sb="0" eb="2">
      <t>ナマセ</t>
    </rPh>
    <rPh sb="2" eb="5">
      <t>ショウガッコウ</t>
    </rPh>
    <phoneticPr fontId="2"/>
  </si>
  <si>
    <t>西宮市石刎町11-21</t>
    <rPh sb="0" eb="3">
      <t>ニシノミヤシ</t>
    </rPh>
    <rPh sb="3" eb="6">
      <t>イシバネチョウ</t>
    </rPh>
    <phoneticPr fontId="2"/>
  </si>
  <si>
    <t>西宮市山口町下山口4丁目23-1</t>
    <rPh sb="0" eb="3">
      <t>ニシノミヤシ</t>
    </rPh>
    <rPh sb="3" eb="5">
      <t>ヤマグチ</t>
    </rPh>
    <rPh sb="5" eb="6">
      <t>マチ</t>
    </rPh>
    <rPh sb="6" eb="7">
      <t>シタ</t>
    </rPh>
    <rPh sb="7" eb="9">
      <t>ヤマグチ</t>
    </rPh>
    <rPh sb="10" eb="12">
      <t>チョウメ</t>
    </rPh>
    <phoneticPr fontId="2"/>
  </si>
  <si>
    <t>西宮市生瀬町2丁目26-24</t>
    <rPh sb="0" eb="3">
      <t>ニシノミヤシ</t>
    </rPh>
    <rPh sb="3" eb="5">
      <t>ナマセ</t>
    </rPh>
    <rPh sb="5" eb="6">
      <t>マチ</t>
    </rPh>
    <rPh sb="7" eb="9">
      <t>チョウメ</t>
    </rPh>
    <phoneticPr fontId="2"/>
  </si>
  <si>
    <t>北夙川小学校</t>
    <rPh sb="0" eb="1">
      <t>キタ</t>
    </rPh>
    <rPh sb="1" eb="3">
      <t>シュクガワ</t>
    </rPh>
    <rPh sb="3" eb="6">
      <t>ショウガッコウ</t>
    </rPh>
    <phoneticPr fontId="2"/>
  </si>
  <si>
    <t>山口小学校</t>
    <rPh sb="0" eb="2">
      <t>ヤマグチ</t>
    </rPh>
    <rPh sb="2" eb="5">
      <t>ショウガッコウ</t>
    </rPh>
    <phoneticPr fontId="2"/>
  </si>
  <si>
    <t>生瀬小学校</t>
    <rPh sb="0" eb="2">
      <t>ナマセ</t>
    </rPh>
    <rPh sb="2" eb="3">
      <t>ショウ</t>
    </rPh>
    <rPh sb="3" eb="5">
      <t>ガッコウ</t>
    </rPh>
    <phoneticPr fontId="2"/>
  </si>
  <si>
    <t>16.50.50</t>
    <phoneticPr fontId="2"/>
  </si>
  <si>
    <t>6,30,40</t>
    <phoneticPr fontId="2"/>
  </si>
  <si>
    <t>空調</t>
    <rPh sb="0" eb="2">
      <t>クウチョウ</t>
    </rPh>
    <phoneticPr fontId="2"/>
  </si>
  <si>
    <t>16,25,25,40</t>
    <phoneticPr fontId="2"/>
  </si>
  <si>
    <t>10,10,16,25</t>
    <phoneticPr fontId="2"/>
  </si>
  <si>
    <t>10,10,10,10,16,25</t>
    <phoneticPr fontId="2"/>
  </si>
  <si>
    <t>北夙川小学校</t>
    <rPh sb="0" eb="1">
      <t>キタ</t>
    </rPh>
    <rPh sb="1" eb="3">
      <t>シュクガワ</t>
    </rPh>
    <rPh sb="3" eb="6">
      <t>ショウガッコウ</t>
    </rPh>
    <phoneticPr fontId="2"/>
  </si>
  <si>
    <t>16.50.50</t>
    <phoneticPr fontId="2"/>
  </si>
  <si>
    <t>山口小学校</t>
    <rPh sb="0" eb="2">
      <t>ヤマグチ</t>
    </rPh>
    <rPh sb="2" eb="5">
      <t>ショウガッコウ</t>
    </rPh>
    <phoneticPr fontId="2"/>
  </si>
  <si>
    <t>生瀬小学校</t>
    <rPh sb="0" eb="2">
      <t>ナマセ</t>
    </rPh>
    <rPh sb="2" eb="5">
      <t>ショウガッコウ</t>
    </rPh>
    <phoneticPr fontId="2"/>
  </si>
  <si>
    <t>6,30,40</t>
    <phoneticPr fontId="2"/>
  </si>
  <si>
    <t>北夙川小学校</t>
    <rPh sb="0" eb="1">
      <t>キタ</t>
    </rPh>
    <rPh sb="1" eb="3">
      <t>シュクガワ</t>
    </rPh>
    <rPh sb="3" eb="6">
      <t>ショウガッコウ</t>
    </rPh>
    <phoneticPr fontId="2"/>
  </si>
  <si>
    <t>山口小学校</t>
    <rPh sb="0" eb="2">
      <t>ヤマグチ</t>
    </rPh>
    <rPh sb="2" eb="5">
      <t>ショウガッコウ</t>
    </rPh>
    <phoneticPr fontId="2"/>
  </si>
  <si>
    <t>生瀬小学校</t>
    <rPh sb="0" eb="2">
      <t>ナマセ</t>
    </rPh>
    <rPh sb="2" eb="5">
      <t>ショウ</t>
    </rPh>
    <phoneticPr fontId="2"/>
  </si>
  <si>
    <t>10,10,16,25</t>
    <phoneticPr fontId="2"/>
  </si>
  <si>
    <t>10,10,10,10,16,25</t>
    <phoneticPr fontId="2"/>
  </si>
  <si>
    <t>10,16,25,25,40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</si>
</sst>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@"/>
    <numFmt numFmtId="177" formatCode="#,##0\ &quot;㎥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38" fontId="0" fillId="0" borderId="1" xfId="1" applyFont="1" applyFill="1" applyBorder="1">
      <alignment vertical="center"/>
    </xf>
    <xf numFmtId="38" fontId="0" fillId="0" borderId="0" xfId="1" applyFont="1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Border="1">
      <alignment vertical="center"/>
    </xf>
    <xf numFmtId="38" fontId="1" fillId="0" borderId="0" xfId="1" applyFill="1">
      <alignment vertical="center"/>
    </xf>
    <xf numFmtId="0" fontId="0" fillId="0" borderId="0" xfId="0" applyFill="1" applyAlignment="1">
      <alignment horizontal="right" vertical="top"/>
    </xf>
    <xf numFmtId="38" fontId="1" fillId="0" borderId="3" xfId="1" applyFill="1" applyBorder="1">
      <alignment vertical="center"/>
    </xf>
    <xf numFmtId="38" fontId="1" fillId="0" borderId="4" xfId="1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8" fontId="1" fillId="0" borderId="1" xfId="1" applyFont="1" applyFill="1" applyBorder="1" applyAlignment="1">
      <alignment horizontal="center" vertical="center"/>
    </xf>
    <xf numFmtId="38" fontId="1" fillId="0" borderId="1" xfId="1" applyFont="1" applyFill="1" applyBorder="1">
      <alignment vertical="center"/>
    </xf>
    <xf numFmtId="38" fontId="0" fillId="0" borderId="1" xfId="0" applyNumberFormat="1" applyFill="1" applyBorder="1">
      <alignment vertical="center"/>
    </xf>
    <xf numFmtId="38" fontId="1" fillId="0" borderId="7" xfId="1" applyFont="1" applyFill="1" applyBorder="1">
      <alignment vertical="center"/>
    </xf>
    <xf numFmtId="38" fontId="1" fillId="0" borderId="7" xfId="1" applyFill="1" applyBorder="1">
      <alignment vertical="center"/>
    </xf>
    <xf numFmtId="38" fontId="1" fillId="0" borderId="10" xfId="1" applyFill="1" applyBorder="1">
      <alignment vertical="center"/>
    </xf>
    <xf numFmtId="38" fontId="1" fillId="0" borderId="12" xfId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3" xfId="1" applyFont="1" applyFill="1" applyBorder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7" fontId="5" fillId="0" borderId="1" xfId="0" applyNumberFormat="1" applyFont="1" applyFill="1" applyBorder="1">
      <alignment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3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1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right" vertical="center"/>
    </xf>
    <xf numFmtId="38" fontId="0" fillId="0" borderId="6" xfId="0" applyNumberFormat="1" applyFill="1" applyBorder="1">
      <alignment vertical="center"/>
    </xf>
    <xf numFmtId="3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>
      <alignment vertical="center"/>
    </xf>
    <xf numFmtId="176" fontId="0" fillId="0" borderId="13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horizontal="center" vertical="center" wrapText="1"/>
    </xf>
    <xf numFmtId="38" fontId="1" fillId="0" borderId="14" xfId="1" applyFont="1" applyFill="1" applyBorder="1">
      <alignment vertical="center"/>
    </xf>
    <xf numFmtId="38" fontId="1" fillId="0" borderId="15" xfId="1" applyFont="1" applyFill="1" applyBorder="1">
      <alignment vertical="center"/>
    </xf>
    <xf numFmtId="0" fontId="0" fillId="0" borderId="14" xfId="0" applyFill="1" applyBorder="1" applyAlignme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38" fontId="1" fillId="0" borderId="5" xfId="1" applyFont="1" applyFill="1" applyBorder="1">
      <alignment vertical="center"/>
    </xf>
    <xf numFmtId="38" fontId="0" fillId="0" borderId="5" xfId="0" applyNumberFormat="1" applyFill="1" applyBorder="1">
      <alignment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16" xfId="1" applyFont="1" applyFill="1" applyBorder="1">
      <alignment vertical="center"/>
    </xf>
    <xf numFmtId="0" fontId="0" fillId="2" borderId="0" xfId="0" applyFill="1">
      <alignment vertical="center"/>
    </xf>
    <xf numFmtId="0" fontId="0" fillId="0" borderId="0" xfId="0" applyNumberForma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38" fontId="1" fillId="0" borderId="17" xfId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1" fillId="0" borderId="16" xfId="1" applyFill="1" applyBorder="1">
      <alignment vertical="center"/>
    </xf>
    <xf numFmtId="38" fontId="1" fillId="0" borderId="18" xfId="1" applyFill="1" applyBorder="1">
      <alignment vertical="center"/>
    </xf>
    <xf numFmtId="38" fontId="1" fillId="0" borderId="6" xfId="1" applyFont="1" applyFill="1" applyBorder="1">
      <alignment vertical="center"/>
    </xf>
    <xf numFmtId="176" fontId="0" fillId="0" borderId="14" xfId="0" applyNumberFormat="1" applyFill="1" applyBorder="1" applyAlignment="1">
      <alignment vertical="center"/>
    </xf>
    <xf numFmtId="38" fontId="0" fillId="0" borderId="14" xfId="1" applyFont="1" applyFill="1" applyBorder="1">
      <alignment vertical="center"/>
    </xf>
    <xf numFmtId="38" fontId="0" fillId="0" borderId="14" xfId="0" applyNumberFormat="1" applyFill="1" applyBorder="1">
      <alignment vertical="center"/>
    </xf>
    <xf numFmtId="0" fontId="0" fillId="0" borderId="6" xfId="0" applyNumberFormat="1" applyFill="1" applyBorder="1" applyAlignment="1">
      <alignment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 wrapText="1"/>
    </xf>
    <xf numFmtId="38" fontId="0" fillId="0" borderId="16" xfId="0" applyNumberFormat="1" applyFill="1" applyBorder="1">
      <alignment vertical="center"/>
    </xf>
    <xf numFmtId="38" fontId="0" fillId="0" borderId="18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1" fillId="0" borderId="1" xfId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66FF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view="pageBreakPreview" zoomScaleNormal="100" zoomScaleSheetLayoutView="100" workbookViewId="0">
      <selection activeCell="K44" sqref="K44"/>
    </sheetView>
  </sheetViews>
  <sheetFormatPr defaultColWidth="9" defaultRowHeight="13.2" x14ac:dyDescent="0.2"/>
  <cols>
    <col min="1" max="1" width="3.77734375" style="3" bestFit="1" customWidth="1"/>
    <col min="2" max="2" width="19.21875" style="3" bestFit="1" customWidth="1"/>
    <col min="3" max="3" width="20.109375" style="3" customWidth="1"/>
    <col min="4" max="4" width="11.88671875" style="3" customWidth="1"/>
    <col min="5" max="7" width="16.44140625" style="3" customWidth="1"/>
    <col min="8" max="8" width="16.44140625" style="11" customWidth="1"/>
    <col min="9" max="9" width="20.21875" style="11" customWidth="1"/>
    <col min="10" max="16384" width="9" style="3"/>
  </cols>
  <sheetData>
    <row r="1" spans="1:9" s="8" customFormat="1" ht="45.6" customHeight="1" x14ac:dyDescent="0.2">
      <c r="A1" s="6" t="s">
        <v>89</v>
      </c>
      <c r="B1" s="7" t="s">
        <v>79</v>
      </c>
      <c r="C1" s="7" t="s">
        <v>0</v>
      </c>
      <c r="D1" s="7" t="s">
        <v>1</v>
      </c>
      <c r="E1" s="7" t="s">
        <v>173</v>
      </c>
      <c r="F1" s="7" t="s">
        <v>174</v>
      </c>
      <c r="G1" s="7" t="s">
        <v>175</v>
      </c>
      <c r="H1" s="7" t="s">
        <v>176</v>
      </c>
      <c r="I1" s="7" t="s">
        <v>141</v>
      </c>
    </row>
    <row r="2" spans="1:9" ht="23.4" customHeight="1" x14ac:dyDescent="0.2">
      <c r="A2" s="2">
        <v>1</v>
      </c>
      <c r="B2" s="2" t="s">
        <v>2</v>
      </c>
      <c r="C2" s="69" t="s">
        <v>29</v>
      </c>
      <c r="D2" s="69" t="s">
        <v>55</v>
      </c>
      <c r="E2" s="33">
        <f>'別紙２（一般）'!Q4</f>
        <v>7670</v>
      </c>
      <c r="F2" s="33">
        <f>SUM('別紙２（空調）'!E4:L4)</f>
        <v>30330</v>
      </c>
      <c r="G2" s="33">
        <f>SUM('別紙２（空調）'!M4:P4)</f>
        <v>18690</v>
      </c>
      <c r="H2" s="33">
        <f>SUM(E2:G2)</f>
        <v>56690</v>
      </c>
      <c r="I2" s="64"/>
    </row>
    <row r="3" spans="1:9" ht="23.4" customHeight="1" x14ac:dyDescent="0.2">
      <c r="A3" s="2">
        <v>2</v>
      </c>
      <c r="B3" s="49" t="s">
        <v>154</v>
      </c>
      <c r="C3" s="69" t="s">
        <v>30</v>
      </c>
      <c r="D3" s="69" t="s">
        <v>55</v>
      </c>
      <c r="E3" s="33">
        <f>'別紙２（一般）'!Q5</f>
        <v>3610</v>
      </c>
      <c r="F3" s="33">
        <f>SUM('別紙２（空調）'!E5:L5)</f>
        <v>9430</v>
      </c>
      <c r="G3" s="33">
        <f>SUM('別紙２（空調）'!M5:P5)</f>
        <v>4600</v>
      </c>
      <c r="H3" s="33">
        <f>SUM(E3:G3)</f>
        <v>17640</v>
      </c>
      <c r="I3" s="64"/>
    </row>
    <row r="4" spans="1:9" ht="23.4" customHeight="1" x14ac:dyDescent="0.2">
      <c r="A4" s="2">
        <v>3</v>
      </c>
      <c r="B4" s="1" t="s">
        <v>3</v>
      </c>
      <c r="C4" s="69" t="s">
        <v>31</v>
      </c>
      <c r="D4" s="69" t="s">
        <v>55</v>
      </c>
      <c r="E4" s="33">
        <f>'別紙２（一般）'!Q6</f>
        <v>7180</v>
      </c>
      <c r="F4" s="33">
        <f>SUM('別紙２（空調）'!E6:L6)</f>
        <v>29730</v>
      </c>
      <c r="G4" s="33">
        <f>SUM('別紙２（空調）'!M6:P6)</f>
        <v>20930</v>
      </c>
      <c r="H4" s="33">
        <f>SUM(E4:G4)</f>
        <v>57840</v>
      </c>
      <c r="I4" s="64"/>
    </row>
    <row r="5" spans="1:9" ht="23.4" customHeight="1" x14ac:dyDescent="0.2">
      <c r="A5" s="2">
        <v>4</v>
      </c>
      <c r="B5" s="1" t="s">
        <v>4</v>
      </c>
      <c r="C5" s="69" t="s">
        <v>84</v>
      </c>
      <c r="D5" s="69" t="s">
        <v>55</v>
      </c>
      <c r="E5" s="33">
        <f>'別紙２（一般）'!Q7</f>
        <v>8580</v>
      </c>
      <c r="F5" s="33">
        <f>SUM('別紙２（空調）'!E7:L7)</f>
        <v>22880</v>
      </c>
      <c r="G5" s="33">
        <f>SUM('別紙２（空調）'!M7:P7)</f>
        <v>9220</v>
      </c>
      <c r="H5" s="33">
        <f t="shared" ref="H5:H50" si="0">SUM(E5:G5)</f>
        <v>40680</v>
      </c>
      <c r="I5" s="64"/>
    </row>
    <row r="6" spans="1:9" ht="23.4" customHeight="1" x14ac:dyDescent="0.2">
      <c r="A6" s="2">
        <v>5</v>
      </c>
      <c r="B6" s="1" t="s">
        <v>230</v>
      </c>
      <c r="C6" s="69" t="s">
        <v>234</v>
      </c>
      <c r="D6" s="69" t="s">
        <v>231</v>
      </c>
      <c r="E6" s="33">
        <f>'別紙２（一般）'!Q8</f>
        <v>7040</v>
      </c>
      <c r="F6" s="33">
        <f>SUM('別紙２（空調）'!E8:L8)</f>
        <v>18250</v>
      </c>
      <c r="G6" s="33">
        <f>SUM('別紙２（空調）'!M8:P8)</f>
        <v>10010</v>
      </c>
      <c r="H6" s="33">
        <f t="shared" si="0"/>
        <v>35300</v>
      </c>
      <c r="I6" s="64"/>
    </row>
    <row r="7" spans="1:9" ht="23.4" customHeight="1" x14ac:dyDescent="0.2">
      <c r="A7" s="2">
        <v>6</v>
      </c>
      <c r="B7" s="1" t="s">
        <v>5</v>
      </c>
      <c r="C7" s="69" t="s">
        <v>32</v>
      </c>
      <c r="D7" s="69" t="s">
        <v>55</v>
      </c>
      <c r="E7" s="33">
        <f>'別紙２（一般）'!Q9</f>
        <v>8180</v>
      </c>
      <c r="F7" s="33">
        <f>SUM('別紙２（空調）'!E9:L9)</f>
        <v>13710</v>
      </c>
      <c r="G7" s="33">
        <f>SUM('別紙２（空調）'!M9:P9)</f>
        <v>8800</v>
      </c>
      <c r="H7" s="33">
        <f t="shared" si="0"/>
        <v>30690</v>
      </c>
      <c r="I7" s="64"/>
    </row>
    <row r="8" spans="1:9" ht="23.4" customHeight="1" x14ac:dyDescent="0.2">
      <c r="A8" s="2">
        <v>7</v>
      </c>
      <c r="B8" s="1" t="s">
        <v>6</v>
      </c>
      <c r="C8" s="69" t="s">
        <v>33</v>
      </c>
      <c r="D8" s="69" t="s">
        <v>55</v>
      </c>
      <c r="E8" s="33">
        <f>'別紙２（一般）'!Q10</f>
        <v>6350</v>
      </c>
      <c r="F8" s="33">
        <f>SUM('別紙２（空調）'!E10:L10)</f>
        <v>13360</v>
      </c>
      <c r="G8" s="33">
        <f>SUM('別紙２（空調）'!M10:P10)</f>
        <v>7760</v>
      </c>
      <c r="H8" s="33">
        <f t="shared" si="0"/>
        <v>27470</v>
      </c>
      <c r="I8" s="64"/>
    </row>
    <row r="9" spans="1:9" ht="23.4" customHeight="1" x14ac:dyDescent="0.2">
      <c r="A9" s="2">
        <v>8</v>
      </c>
      <c r="B9" s="1" t="s">
        <v>7</v>
      </c>
      <c r="C9" s="69" t="s">
        <v>34</v>
      </c>
      <c r="D9" s="69" t="s">
        <v>55</v>
      </c>
      <c r="E9" s="33">
        <f>'別紙２（一般）'!Q11</f>
        <v>7910</v>
      </c>
      <c r="F9" s="33">
        <f>SUM('別紙２（空調）'!E11:L11)</f>
        <v>11930</v>
      </c>
      <c r="G9" s="33">
        <f>SUM('別紙２（空調）'!M11:P11)</f>
        <v>8110</v>
      </c>
      <c r="H9" s="33">
        <f t="shared" si="0"/>
        <v>27950</v>
      </c>
      <c r="I9" s="64"/>
    </row>
    <row r="10" spans="1:9" ht="23.4" customHeight="1" x14ac:dyDescent="0.2">
      <c r="A10" s="2">
        <v>9</v>
      </c>
      <c r="B10" s="1" t="s">
        <v>8</v>
      </c>
      <c r="C10" s="69" t="s">
        <v>35</v>
      </c>
      <c r="D10" s="69" t="s">
        <v>55</v>
      </c>
      <c r="E10" s="33">
        <f>'別紙２（一般）'!Q12</f>
        <v>7670</v>
      </c>
      <c r="F10" s="33">
        <f>SUM('別紙２（空調）'!E12:L12)</f>
        <v>21130</v>
      </c>
      <c r="G10" s="33">
        <f>SUM('別紙２（空調）'!M12:P12)</f>
        <v>9380</v>
      </c>
      <c r="H10" s="33">
        <f t="shared" si="0"/>
        <v>38180</v>
      </c>
      <c r="I10" s="64"/>
    </row>
    <row r="11" spans="1:9" ht="23.4" customHeight="1" x14ac:dyDescent="0.2">
      <c r="A11" s="2">
        <v>10</v>
      </c>
      <c r="B11" s="1" t="s">
        <v>9</v>
      </c>
      <c r="C11" s="69" t="s">
        <v>36</v>
      </c>
      <c r="D11" s="69" t="s">
        <v>55</v>
      </c>
      <c r="E11" s="33">
        <f>'別紙２（一般）'!Q13</f>
        <v>5290</v>
      </c>
      <c r="F11" s="33">
        <f>SUM('別紙２（空調）'!E13:L13)</f>
        <v>15280</v>
      </c>
      <c r="G11" s="33">
        <f>SUM('別紙２（空調）'!M13:P13)</f>
        <v>9610</v>
      </c>
      <c r="H11" s="33">
        <f t="shared" si="0"/>
        <v>30180</v>
      </c>
      <c r="I11" s="64"/>
    </row>
    <row r="12" spans="1:9" ht="23.4" customHeight="1" x14ac:dyDescent="0.2">
      <c r="A12" s="2">
        <v>11</v>
      </c>
      <c r="B12" s="1" t="s">
        <v>10</v>
      </c>
      <c r="C12" s="69" t="s">
        <v>37</v>
      </c>
      <c r="D12" s="69" t="s">
        <v>55</v>
      </c>
      <c r="E12" s="33">
        <f>'別紙２（一般）'!Q14</f>
        <v>6970</v>
      </c>
      <c r="F12" s="33">
        <f>SUM('別紙２（空調）'!E14:L14)</f>
        <v>26340</v>
      </c>
      <c r="G12" s="33">
        <f>SUM('別紙２（空調）'!M14:P14)</f>
        <v>14940</v>
      </c>
      <c r="H12" s="33">
        <f t="shared" si="0"/>
        <v>48250</v>
      </c>
      <c r="I12" s="64"/>
    </row>
    <row r="13" spans="1:9" ht="23.4" customHeight="1" x14ac:dyDescent="0.2">
      <c r="A13" s="2">
        <v>12</v>
      </c>
      <c r="B13" s="1" t="s">
        <v>80</v>
      </c>
      <c r="C13" s="69" t="s">
        <v>82</v>
      </c>
      <c r="D13" s="69" t="s">
        <v>55</v>
      </c>
      <c r="E13" s="33">
        <f>'別紙２（一般）'!Q15</f>
        <v>7580</v>
      </c>
      <c r="F13" s="33">
        <f>SUM('別紙２（空調）'!E15:L15)</f>
        <v>24690</v>
      </c>
      <c r="G13" s="33">
        <f>SUM('別紙２（空調）'!M15:P15)</f>
        <v>11490</v>
      </c>
      <c r="H13" s="33">
        <f t="shared" si="0"/>
        <v>43760</v>
      </c>
      <c r="I13" s="64"/>
    </row>
    <row r="14" spans="1:9" ht="23.4" customHeight="1" x14ac:dyDescent="0.2">
      <c r="A14" s="2">
        <v>13</v>
      </c>
      <c r="B14" s="1" t="s">
        <v>81</v>
      </c>
      <c r="C14" s="69" t="s">
        <v>83</v>
      </c>
      <c r="D14" s="69" t="s">
        <v>55</v>
      </c>
      <c r="E14" s="33">
        <f>'別紙２（一般）'!Q16</f>
        <v>6430</v>
      </c>
      <c r="F14" s="33">
        <f>SUM('別紙２（空調）'!E16:L16)</f>
        <v>12200</v>
      </c>
      <c r="G14" s="33">
        <f>SUM('別紙２（空調）'!M16:P16)</f>
        <v>7950</v>
      </c>
      <c r="H14" s="33">
        <f t="shared" si="0"/>
        <v>26580</v>
      </c>
      <c r="I14" s="64"/>
    </row>
    <row r="15" spans="1:9" ht="23.4" customHeight="1" x14ac:dyDescent="0.2">
      <c r="A15" s="2">
        <v>14</v>
      </c>
      <c r="B15" s="1" t="s">
        <v>197</v>
      </c>
      <c r="C15" s="69" t="s">
        <v>200</v>
      </c>
      <c r="D15" s="69" t="s">
        <v>55</v>
      </c>
      <c r="E15" s="33">
        <f>'別紙２（一般）'!Q17</f>
        <v>6170</v>
      </c>
      <c r="F15" s="33">
        <f>SUM('別紙２（空調）'!E17:L17)</f>
        <v>41850</v>
      </c>
      <c r="G15" s="33">
        <f>SUM('別紙２（空調）'!M17:P17)</f>
        <v>30400</v>
      </c>
      <c r="H15" s="33">
        <f t="shared" si="0"/>
        <v>78420</v>
      </c>
      <c r="I15" s="64"/>
    </row>
    <row r="16" spans="1:9" s="62" customFormat="1" ht="23.4" customHeight="1" x14ac:dyDescent="0.2">
      <c r="A16" s="2">
        <v>15</v>
      </c>
      <c r="B16" s="1" t="s">
        <v>11</v>
      </c>
      <c r="C16" s="69" t="s">
        <v>38</v>
      </c>
      <c r="D16" s="69" t="s">
        <v>55</v>
      </c>
      <c r="E16" s="33">
        <f>'別紙２（一般）'!Q18</f>
        <v>8700</v>
      </c>
      <c r="F16" s="33">
        <f>SUM('別紙２（空調）'!E18:L18)</f>
        <v>12300</v>
      </c>
      <c r="G16" s="33">
        <f>SUM('別紙２（空調）'!M18:P18)</f>
        <v>8720</v>
      </c>
      <c r="H16" s="33">
        <f t="shared" si="0"/>
        <v>29720</v>
      </c>
      <c r="I16" s="64"/>
    </row>
    <row r="17" spans="1:9" ht="23.4" customHeight="1" x14ac:dyDescent="0.2">
      <c r="A17" s="2">
        <v>16</v>
      </c>
      <c r="B17" s="1" t="s">
        <v>12</v>
      </c>
      <c r="C17" s="69" t="s">
        <v>39</v>
      </c>
      <c r="D17" s="69" t="s">
        <v>55</v>
      </c>
      <c r="E17" s="33">
        <f>'別紙２（一般）'!Q19</f>
        <v>8420</v>
      </c>
      <c r="F17" s="33">
        <f>SUM('別紙２（空調）'!E19:L19)</f>
        <v>18180</v>
      </c>
      <c r="G17" s="33">
        <f>SUM('別紙２（空調）'!M19:P19)</f>
        <v>8540</v>
      </c>
      <c r="H17" s="33">
        <f t="shared" si="0"/>
        <v>35140</v>
      </c>
      <c r="I17" s="64"/>
    </row>
    <row r="18" spans="1:9" ht="23.4" customHeight="1" x14ac:dyDescent="0.2">
      <c r="A18" s="2">
        <v>17</v>
      </c>
      <c r="B18" s="1" t="s">
        <v>13</v>
      </c>
      <c r="C18" s="69" t="s">
        <v>85</v>
      </c>
      <c r="D18" s="69" t="s">
        <v>55</v>
      </c>
      <c r="E18" s="33">
        <f>'別紙２（一般）'!Q20</f>
        <v>7670</v>
      </c>
      <c r="F18" s="33">
        <f>SUM('別紙２（空調）'!E20:L20)</f>
        <v>19970</v>
      </c>
      <c r="G18" s="33">
        <f>SUM('別紙２（空調）'!M20:P20)</f>
        <v>10590</v>
      </c>
      <c r="H18" s="33">
        <f t="shared" si="0"/>
        <v>38230</v>
      </c>
      <c r="I18" s="64"/>
    </row>
    <row r="19" spans="1:9" ht="23.4" customHeight="1" x14ac:dyDescent="0.2">
      <c r="A19" s="2">
        <v>18</v>
      </c>
      <c r="B19" s="19" t="s">
        <v>86</v>
      </c>
      <c r="C19" s="70" t="s">
        <v>87</v>
      </c>
      <c r="D19" s="70" t="s">
        <v>88</v>
      </c>
      <c r="E19" s="33">
        <f>'別紙２（一般）'!Q21</f>
        <v>6910</v>
      </c>
      <c r="F19" s="33">
        <f>SUM('別紙２（空調）'!E21:L21)</f>
        <v>21570</v>
      </c>
      <c r="G19" s="33">
        <f>SUM('別紙２（空調）'!M21:P21)</f>
        <v>12190</v>
      </c>
      <c r="H19" s="33">
        <f t="shared" si="0"/>
        <v>40670</v>
      </c>
      <c r="I19" s="64"/>
    </row>
    <row r="20" spans="1:9" ht="23.4" customHeight="1" x14ac:dyDescent="0.2">
      <c r="A20" s="2">
        <v>19</v>
      </c>
      <c r="B20" s="1" t="s">
        <v>14</v>
      </c>
      <c r="C20" s="69" t="s">
        <v>40</v>
      </c>
      <c r="D20" s="69" t="s">
        <v>55</v>
      </c>
      <c r="E20" s="33">
        <f>'別紙２（一般）'!Q22</f>
        <v>6770</v>
      </c>
      <c r="F20" s="33">
        <f>SUM('別紙２（空調）'!E22:L22)</f>
        <v>24830</v>
      </c>
      <c r="G20" s="33">
        <f>SUM('別紙２（空調）'!M22:P22)</f>
        <v>13730</v>
      </c>
      <c r="H20" s="33">
        <f t="shared" si="0"/>
        <v>45330</v>
      </c>
      <c r="I20" s="64"/>
    </row>
    <row r="21" spans="1:9" ht="23.4" customHeight="1" x14ac:dyDescent="0.2">
      <c r="A21" s="2">
        <v>20</v>
      </c>
      <c r="B21" s="1" t="s">
        <v>15</v>
      </c>
      <c r="C21" s="69" t="s">
        <v>41</v>
      </c>
      <c r="D21" s="69" t="s">
        <v>55</v>
      </c>
      <c r="E21" s="33">
        <f>'別紙２（一般）'!Q23</f>
        <v>7400</v>
      </c>
      <c r="F21" s="33">
        <f>SUM('別紙２（空調）'!E23:L23)</f>
        <v>12080</v>
      </c>
      <c r="G21" s="33">
        <f>SUM('別紙２（空調）'!M23:P23)</f>
        <v>7280</v>
      </c>
      <c r="H21" s="33">
        <f t="shared" si="0"/>
        <v>26760</v>
      </c>
      <c r="I21" s="64"/>
    </row>
    <row r="22" spans="1:9" ht="23.4" customHeight="1" x14ac:dyDescent="0.2">
      <c r="A22" s="2">
        <v>21</v>
      </c>
      <c r="B22" s="1" t="s">
        <v>16</v>
      </c>
      <c r="C22" s="69" t="s">
        <v>42</v>
      </c>
      <c r="D22" s="69" t="s">
        <v>55</v>
      </c>
      <c r="E22" s="33">
        <f>'別紙２（一般）'!Q24</f>
        <v>5940</v>
      </c>
      <c r="F22" s="33">
        <f>SUM('別紙２（空調）'!E24:L24)</f>
        <v>30310</v>
      </c>
      <c r="G22" s="33">
        <f>SUM('別紙２（空調）'!M24:P24)</f>
        <v>14250</v>
      </c>
      <c r="H22" s="33">
        <f t="shared" si="0"/>
        <v>50500</v>
      </c>
      <c r="I22" s="64"/>
    </row>
    <row r="23" spans="1:9" ht="23.4" customHeight="1" x14ac:dyDescent="0.2">
      <c r="A23" s="2">
        <v>22</v>
      </c>
      <c r="B23" s="1" t="s">
        <v>17</v>
      </c>
      <c r="C23" s="69" t="s">
        <v>43</v>
      </c>
      <c r="D23" s="69" t="s">
        <v>55</v>
      </c>
      <c r="E23" s="33">
        <f>'別紙２（一般）'!Q25</f>
        <v>8050</v>
      </c>
      <c r="F23" s="33">
        <f>SUM('別紙２（空調）'!E25:L25)</f>
        <v>15060</v>
      </c>
      <c r="G23" s="33">
        <f>SUM('別紙２（空調）'!M25:P25)</f>
        <v>8990</v>
      </c>
      <c r="H23" s="33">
        <f t="shared" si="0"/>
        <v>32100</v>
      </c>
      <c r="I23" s="64"/>
    </row>
    <row r="24" spans="1:9" ht="23.4" customHeight="1" x14ac:dyDescent="0.2">
      <c r="A24" s="2">
        <v>23</v>
      </c>
      <c r="B24" s="1" t="s">
        <v>18</v>
      </c>
      <c r="C24" s="69" t="s">
        <v>44</v>
      </c>
      <c r="D24" s="69" t="s">
        <v>55</v>
      </c>
      <c r="E24" s="33">
        <f>'別紙２（一般）'!Q26</f>
        <v>8300</v>
      </c>
      <c r="F24" s="33">
        <f>SUM('別紙２（空調）'!E26:L26)</f>
        <v>36730</v>
      </c>
      <c r="G24" s="33">
        <f>SUM('別紙２（空調）'!M26:P26)</f>
        <v>21530</v>
      </c>
      <c r="H24" s="33">
        <f t="shared" si="0"/>
        <v>66560</v>
      </c>
      <c r="I24" s="65"/>
    </row>
    <row r="25" spans="1:9" ht="23.4" customHeight="1" x14ac:dyDescent="0.2">
      <c r="A25" s="2">
        <v>24</v>
      </c>
      <c r="B25" s="1" t="s">
        <v>19</v>
      </c>
      <c r="C25" s="69" t="s">
        <v>45</v>
      </c>
      <c r="D25" s="69" t="s">
        <v>55</v>
      </c>
      <c r="E25" s="33">
        <f>'別紙２（一般）'!Q27</f>
        <v>9160</v>
      </c>
      <c r="F25" s="33">
        <f>SUM('別紙２（空調）'!E27:L27)</f>
        <v>23710</v>
      </c>
      <c r="G25" s="33">
        <f>SUM('別紙２（空調）'!M27:P27)</f>
        <v>17760</v>
      </c>
      <c r="H25" s="33">
        <f t="shared" si="0"/>
        <v>50630</v>
      </c>
      <c r="I25" s="64"/>
    </row>
    <row r="26" spans="1:9" ht="23.4" customHeight="1" x14ac:dyDescent="0.2">
      <c r="A26" s="2">
        <v>25</v>
      </c>
      <c r="B26" s="1" t="s">
        <v>20</v>
      </c>
      <c r="C26" s="69" t="s">
        <v>46</v>
      </c>
      <c r="D26" s="69" t="s">
        <v>55</v>
      </c>
      <c r="E26" s="33">
        <f>'別紙２（一般）'!Q28</f>
        <v>4370</v>
      </c>
      <c r="F26" s="33">
        <f>SUM('別紙２（空調）'!E28:L28)</f>
        <v>20780</v>
      </c>
      <c r="G26" s="33">
        <f>SUM('別紙２（空調）'!M28:P28)</f>
        <v>10070</v>
      </c>
      <c r="H26" s="33">
        <f t="shared" si="0"/>
        <v>35220</v>
      </c>
      <c r="I26" s="64"/>
    </row>
    <row r="27" spans="1:9" ht="23.4" customHeight="1" x14ac:dyDescent="0.2">
      <c r="A27" s="2">
        <v>26</v>
      </c>
      <c r="B27" s="1" t="s">
        <v>21</v>
      </c>
      <c r="C27" s="69" t="s">
        <v>47</v>
      </c>
      <c r="D27" s="69" t="s">
        <v>55</v>
      </c>
      <c r="E27" s="33">
        <f>'別紙２（一般）'!Q29</f>
        <v>10120</v>
      </c>
      <c r="F27" s="33">
        <f>SUM('別紙２（空調）'!E29:L29)</f>
        <v>26140</v>
      </c>
      <c r="G27" s="33">
        <f>SUM('別紙２（空調）'!M29:P29)</f>
        <v>16030</v>
      </c>
      <c r="H27" s="33">
        <f t="shared" si="0"/>
        <v>52290</v>
      </c>
      <c r="I27" s="64"/>
    </row>
    <row r="28" spans="1:9" ht="23.4" customHeight="1" x14ac:dyDescent="0.2">
      <c r="A28" s="2">
        <v>27</v>
      </c>
      <c r="B28" s="1" t="s">
        <v>22</v>
      </c>
      <c r="C28" s="69" t="s">
        <v>48</v>
      </c>
      <c r="D28" s="69" t="s">
        <v>55</v>
      </c>
      <c r="E28" s="33">
        <f>'別紙２（一般）'!Q30</f>
        <v>5800</v>
      </c>
      <c r="F28" s="33">
        <f>SUM('別紙２（空調）'!E30:L30)</f>
        <v>15980</v>
      </c>
      <c r="G28" s="33">
        <f>SUM('別紙２（空調）'!M30:P30)</f>
        <v>11050</v>
      </c>
      <c r="H28" s="33">
        <f t="shared" si="0"/>
        <v>32830</v>
      </c>
      <c r="I28" s="64"/>
    </row>
    <row r="29" spans="1:9" ht="23.4" customHeight="1" x14ac:dyDescent="0.2">
      <c r="A29" s="2">
        <v>28</v>
      </c>
      <c r="B29" s="1" t="s">
        <v>23</v>
      </c>
      <c r="C29" s="69" t="s">
        <v>49</v>
      </c>
      <c r="D29" s="69" t="s">
        <v>55</v>
      </c>
      <c r="E29" s="33">
        <f>'別紙２（一般）'!Q31</f>
        <v>4330</v>
      </c>
      <c r="F29" s="33">
        <f>SUM('別紙２（空調）'!E31:L31)</f>
        <v>12450</v>
      </c>
      <c r="G29" s="33">
        <f>SUM('別紙２（空調）'!M31:P31)</f>
        <v>6520</v>
      </c>
      <c r="H29" s="33">
        <f t="shared" si="0"/>
        <v>23300</v>
      </c>
      <c r="I29" s="64"/>
    </row>
    <row r="30" spans="1:9" ht="23.4" customHeight="1" x14ac:dyDescent="0.2">
      <c r="A30" s="2">
        <v>29</v>
      </c>
      <c r="B30" s="1" t="s">
        <v>24</v>
      </c>
      <c r="C30" s="69" t="s">
        <v>50</v>
      </c>
      <c r="D30" s="69" t="s">
        <v>55</v>
      </c>
      <c r="E30" s="33">
        <f>'別紙２（一般）'!Q32</f>
        <v>5470</v>
      </c>
      <c r="F30" s="33">
        <f>SUM('別紙２（空調）'!E32:L32)</f>
        <v>9630</v>
      </c>
      <c r="G30" s="33">
        <f>SUM('別紙２（空調）'!M32:P32)</f>
        <v>6980</v>
      </c>
      <c r="H30" s="33">
        <f t="shared" si="0"/>
        <v>22080</v>
      </c>
      <c r="I30" s="64"/>
    </row>
    <row r="31" spans="1:9" ht="23.4" customHeight="1" x14ac:dyDescent="0.2">
      <c r="A31" s="2">
        <v>30</v>
      </c>
      <c r="B31" s="1" t="s">
        <v>25</v>
      </c>
      <c r="C31" s="69" t="s">
        <v>51</v>
      </c>
      <c r="D31" s="69" t="s">
        <v>55</v>
      </c>
      <c r="E31" s="33">
        <f>'別紙２（一般）'!Q33</f>
        <v>6780</v>
      </c>
      <c r="F31" s="33">
        <f>SUM('別紙２（空調）'!E33:L33)</f>
        <v>26190</v>
      </c>
      <c r="G31" s="33">
        <f>SUM('別紙２（空調）'!M33:P33)</f>
        <v>13360</v>
      </c>
      <c r="H31" s="33">
        <f t="shared" si="0"/>
        <v>46330</v>
      </c>
      <c r="I31" s="64"/>
    </row>
    <row r="32" spans="1:9" ht="23.4" customHeight="1" x14ac:dyDescent="0.2">
      <c r="A32" s="2">
        <v>31</v>
      </c>
      <c r="B32" s="1" t="s">
        <v>26</v>
      </c>
      <c r="C32" s="69" t="s">
        <v>52</v>
      </c>
      <c r="D32" s="69" t="s">
        <v>55</v>
      </c>
      <c r="E32" s="33">
        <f>'別紙２（一般）'!Q34</f>
        <v>6450</v>
      </c>
      <c r="F32" s="33">
        <f>SUM('別紙２（空調）'!E34:L34)</f>
        <v>14780</v>
      </c>
      <c r="G32" s="33">
        <f>SUM('別紙２（空調）'!M34:P34)</f>
        <v>10830</v>
      </c>
      <c r="H32" s="33">
        <f t="shared" si="0"/>
        <v>32060</v>
      </c>
      <c r="I32" s="64"/>
    </row>
    <row r="33" spans="1:9" ht="23.4" customHeight="1" x14ac:dyDescent="0.2">
      <c r="A33" s="2">
        <v>32</v>
      </c>
      <c r="B33" s="1" t="s">
        <v>232</v>
      </c>
      <c r="C33" s="69" t="s">
        <v>235</v>
      </c>
      <c r="D33" s="69" t="s">
        <v>231</v>
      </c>
      <c r="E33" s="33">
        <f>'別紙２（一般）'!Q35</f>
        <v>2040</v>
      </c>
      <c r="F33" s="33">
        <f>SUM('別紙２（空調）'!E35:L35)</f>
        <v>5110</v>
      </c>
      <c r="G33" s="33">
        <f>SUM('別紙２（空調）'!M35:P35)</f>
        <v>6460</v>
      </c>
      <c r="H33" s="33">
        <f t="shared" si="0"/>
        <v>13610</v>
      </c>
      <c r="I33" s="64"/>
    </row>
    <row r="34" spans="1:9" ht="23.4" customHeight="1" x14ac:dyDescent="0.2">
      <c r="A34" s="2">
        <v>33</v>
      </c>
      <c r="B34" s="1" t="s">
        <v>27</v>
      </c>
      <c r="C34" s="69" t="s">
        <v>53</v>
      </c>
      <c r="D34" s="69" t="s">
        <v>55</v>
      </c>
      <c r="E34" s="33">
        <f>'別紙２（一般）'!Q36</f>
        <v>6600</v>
      </c>
      <c r="F34" s="33">
        <f>SUM('別紙２（空調）'!E36:L36)</f>
        <v>10100</v>
      </c>
      <c r="G34" s="33">
        <f>SUM('別紙２（空調）'!M36:P36)</f>
        <v>9950</v>
      </c>
      <c r="H34" s="33">
        <f t="shared" si="0"/>
        <v>26650</v>
      </c>
      <c r="I34" s="64"/>
    </row>
    <row r="35" spans="1:9" ht="23.4" customHeight="1" x14ac:dyDescent="0.2">
      <c r="A35" s="2">
        <v>34</v>
      </c>
      <c r="B35" s="1" t="s">
        <v>28</v>
      </c>
      <c r="C35" s="69" t="s">
        <v>54</v>
      </c>
      <c r="D35" s="69" t="s">
        <v>55</v>
      </c>
      <c r="E35" s="33">
        <f>'別紙２（一般）'!Q37</f>
        <v>15710</v>
      </c>
      <c r="F35" s="33">
        <f>SUM('別紙２（空調）'!E37:L37)</f>
        <v>10110</v>
      </c>
      <c r="G35" s="33">
        <f>SUM('別紙２（空調）'!M37:P37)</f>
        <v>1270</v>
      </c>
      <c r="H35" s="33">
        <f t="shared" si="0"/>
        <v>27090</v>
      </c>
      <c r="I35" s="64"/>
    </row>
    <row r="36" spans="1:9" ht="23.4" customHeight="1" x14ac:dyDescent="0.2">
      <c r="A36" s="2">
        <v>35</v>
      </c>
      <c r="B36" s="1" t="s">
        <v>233</v>
      </c>
      <c r="C36" s="69" t="s">
        <v>236</v>
      </c>
      <c r="D36" s="69" t="s">
        <v>231</v>
      </c>
      <c r="E36" s="33">
        <f>'別紙２（一般）'!Q38</f>
        <v>5540</v>
      </c>
      <c r="F36" s="33">
        <f>SUM('別紙２（空調）'!E38:L38)</f>
        <v>13350</v>
      </c>
      <c r="G36" s="33">
        <f>SUM('別紙２（空調）'!M38:P38)</f>
        <v>11530</v>
      </c>
      <c r="H36" s="33">
        <f t="shared" si="0"/>
        <v>30420</v>
      </c>
      <c r="I36" s="64"/>
    </row>
    <row r="37" spans="1:9" ht="23.4" customHeight="1" x14ac:dyDescent="0.2">
      <c r="A37" s="2">
        <v>36</v>
      </c>
      <c r="B37" s="9" t="s">
        <v>67</v>
      </c>
      <c r="C37" s="69" t="s">
        <v>75</v>
      </c>
      <c r="D37" s="69" t="s">
        <v>68</v>
      </c>
      <c r="E37" s="33">
        <f>'別紙２（一般）'!Q40</f>
        <v>7020</v>
      </c>
      <c r="F37" s="33">
        <f>SUM('別紙２（空調）'!E40:L40)</f>
        <v>30220</v>
      </c>
      <c r="G37" s="33">
        <f>SUM('別紙２（空調）'!M40:P40)</f>
        <v>16540</v>
      </c>
      <c r="H37" s="33">
        <f t="shared" si="0"/>
        <v>53780</v>
      </c>
      <c r="I37" s="64"/>
    </row>
    <row r="38" spans="1:9" ht="23.4" customHeight="1" x14ac:dyDescent="0.2">
      <c r="A38" s="2">
        <v>37</v>
      </c>
      <c r="B38" s="9" t="s">
        <v>189</v>
      </c>
      <c r="C38" s="69" t="s">
        <v>190</v>
      </c>
      <c r="D38" s="69" t="s">
        <v>191</v>
      </c>
      <c r="E38" s="33">
        <f>'別紙２（一般）'!Q42</f>
        <v>8270</v>
      </c>
      <c r="F38" s="33">
        <f>SUM('別紙２（空調）'!E42:L42)</f>
        <v>26290</v>
      </c>
      <c r="G38" s="33">
        <f>SUM('別紙２（空調）'!M42:P42)</f>
        <v>19260</v>
      </c>
      <c r="H38" s="33">
        <f t="shared" si="0"/>
        <v>53820</v>
      </c>
      <c r="I38" s="64"/>
    </row>
    <row r="39" spans="1:9" ht="23.4" customHeight="1" x14ac:dyDescent="0.2">
      <c r="A39" s="2">
        <v>38</v>
      </c>
      <c r="B39" s="9" t="s">
        <v>198</v>
      </c>
      <c r="C39" s="69" t="s">
        <v>76</v>
      </c>
      <c r="D39" s="69" t="s">
        <v>69</v>
      </c>
      <c r="E39" s="33">
        <f>'別紙２（一般）'!Q44</f>
        <v>2990</v>
      </c>
      <c r="F39" s="33">
        <f>SUM('別紙２（空調）'!E44:L44)</f>
        <v>28270</v>
      </c>
      <c r="G39" s="33">
        <f>SUM('別紙２（空調）'!M44:P44)</f>
        <v>11660</v>
      </c>
      <c r="H39" s="33">
        <f t="shared" si="0"/>
        <v>42920</v>
      </c>
      <c r="I39" s="64"/>
    </row>
    <row r="40" spans="1:9" ht="23.4" customHeight="1" x14ac:dyDescent="0.2">
      <c r="A40" s="2">
        <v>39</v>
      </c>
      <c r="B40" s="9" t="s">
        <v>199</v>
      </c>
      <c r="C40" s="69" t="s">
        <v>77</v>
      </c>
      <c r="D40" s="69" t="s">
        <v>69</v>
      </c>
      <c r="E40" s="33">
        <f>'別紙２（一般）'!Q45</f>
        <v>6020</v>
      </c>
      <c r="F40" s="33">
        <f>SUM('別紙２（空調）'!E45:L45)</f>
        <v>22860</v>
      </c>
      <c r="G40" s="33">
        <f>SUM('別紙２（空調）'!M45:P45)</f>
        <v>13490</v>
      </c>
      <c r="H40" s="33">
        <f>SUM(E40:G40)</f>
        <v>42370</v>
      </c>
      <c r="I40" s="64"/>
    </row>
    <row r="41" spans="1:9" ht="23.4" customHeight="1" x14ac:dyDescent="0.2">
      <c r="A41" s="2">
        <v>40</v>
      </c>
      <c r="B41" s="9" t="s">
        <v>91</v>
      </c>
      <c r="C41" s="69" t="s">
        <v>142</v>
      </c>
      <c r="D41" s="69" t="s">
        <v>90</v>
      </c>
      <c r="E41" s="33">
        <f>'別紙２（一般）'!Q47</f>
        <v>690</v>
      </c>
      <c r="F41" s="33">
        <v>0</v>
      </c>
      <c r="G41" s="33">
        <v>0</v>
      </c>
      <c r="H41" s="33">
        <f t="shared" si="0"/>
        <v>690</v>
      </c>
      <c r="I41" s="64"/>
    </row>
    <row r="42" spans="1:9" ht="23.4" customHeight="1" x14ac:dyDescent="0.2">
      <c r="A42" s="2">
        <v>41</v>
      </c>
      <c r="B42" s="9" t="s">
        <v>92</v>
      </c>
      <c r="C42" s="69" t="s">
        <v>143</v>
      </c>
      <c r="D42" s="69" t="s">
        <v>90</v>
      </c>
      <c r="E42" s="33">
        <f>'別紙２（一般）'!Q48</f>
        <v>320</v>
      </c>
      <c r="F42" s="33">
        <v>0</v>
      </c>
      <c r="G42" s="33">
        <v>0</v>
      </c>
      <c r="H42" s="33">
        <f t="shared" si="0"/>
        <v>320</v>
      </c>
      <c r="I42" s="64"/>
    </row>
    <row r="43" spans="1:9" ht="23.4" customHeight="1" x14ac:dyDescent="0.2">
      <c r="A43" s="2">
        <v>42</v>
      </c>
      <c r="B43" s="9" t="s">
        <v>93</v>
      </c>
      <c r="C43" s="69" t="s">
        <v>144</v>
      </c>
      <c r="D43" s="69" t="s">
        <v>90</v>
      </c>
      <c r="E43" s="33">
        <f>'別紙２（一般）'!Q49</f>
        <v>400</v>
      </c>
      <c r="F43" s="33">
        <v>0</v>
      </c>
      <c r="G43" s="33">
        <v>0</v>
      </c>
      <c r="H43" s="33">
        <f t="shared" si="0"/>
        <v>400</v>
      </c>
      <c r="I43" s="64"/>
    </row>
    <row r="44" spans="1:9" ht="23.4" customHeight="1" x14ac:dyDescent="0.2">
      <c r="A44" s="2">
        <v>43</v>
      </c>
      <c r="B44" s="9" t="s">
        <v>94</v>
      </c>
      <c r="C44" s="69" t="s">
        <v>145</v>
      </c>
      <c r="D44" s="69" t="s">
        <v>90</v>
      </c>
      <c r="E44" s="33">
        <f>'別紙２（一般）'!Q50</f>
        <v>550</v>
      </c>
      <c r="F44" s="33">
        <v>0</v>
      </c>
      <c r="G44" s="33">
        <v>0</v>
      </c>
      <c r="H44" s="33">
        <f t="shared" si="0"/>
        <v>550</v>
      </c>
      <c r="I44" s="64"/>
    </row>
    <row r="45" spans="1:9" ht="23.4" customHeight="1" x14ac:dyDescent="0.2">
      <c r="A45" s="2">
        <v>44</v>
      </c>
      <c r="B45" s="9" t="s">
        <v>95</v>
      </c>
      <c r="C45" s="69" t="s">
        <v>146</v>
      </c>
      <c r="D45" s="69" t="s">
        <v>90</v>
      </c>
      <c r="E45" s="33">
        <f>'別紙２（一般）'!Q51</f>
        <v>520</v>
      </c>
      <c r="F45" s="33">
        <v>0</v>
      </c>
      <c r="G45" s="33">
        <v>0</v>
      </c>
      <c r="H45" s="33">
        <f t="shared" si="0"/>
        <v>520</v>
      </c>
      <c r="I45" s="64"/>
    </row>
    <row r="46" spans="1:9" ht="23.4" customHeight="1" x14ac:dyDescent="0.2">
      <c r="A46" s="2">
        <v>45</v>
      </c>
      <c r="B46" s="9" t="s">
        <v>96</v>
      </c>
      <c r="C46" s="69" t="s">
        <v>147</v>
      </c>
      <c r="D46" s="69" t="s">
        <v>90</v>
      </c>
      <c r="E46" s="33">
        <f>'別紙２（一般）'!Q52</f>
        <v>390</v>
      </c>
      <c r="F46" s="33">
        <v>0</v>
      </c>
      <c r="G46" s="33">
        <v>0</v>
      </c>
      <c r="H46" s="33">
        <f t="shared" si="0"/>
        <v>390</v>
      </c>
      <c r="I46" s="64"/>
    </row>
    <row r="47" spans="1:9" ht="23.4" customHeight="1" x14ac:dyDescent="0.2">
      <c r="A47" s="2">
        <v>46</v>
      </c>
      <c r="B47" s="9" t="s">
        <v>97</v>
      </c>
      <c r="C47" s="69" t="s">
        <v>148</v>
      </c>
      <c r="D47" s="69" t="s">
        <v>90</v>
      </c>
      <c r="E47" s="33">
        <f>'別紙２（一般）'!Q53</f>
        <v>270</v>
      </c>
      <c r="F47" s="33">
        <v>0</v>
      </c>
      <c r="G47" s="33">
        <v>0</v>
      </c>
      <c r="H47" s="33">
        <f t="shared" si="0"/>
        <v>270</v>
      </c>
      <c r="I47" s="64"/>
    </row>
    <row r="48" spans="1:9" ht="23.4" customHeight="1" x14ac:dyDescent="0.2">
      <c r="A48" s="2">
        <v>47</v>
      </c>
      <c r="B48" s="9" t="s">
        <v>98</v>
      </c>
      <c r="C48" s="69" t="s">
        <v>149</v>
      </c>
      <c r="D48" s="69" t="s">
        <v>90</v>
      </c>
      <c r="E48" s="33">
        <f>'別紙２（一般）'!Q54</f>
        <v>350</v>
      </c>
      <c r="F48" s="33">
        <v>0</v>
      </c>
      <c r="G48" s="33">
        <v>0</v>
      </c>
      <c r="H48" s="33">
        <f t="shared" si="0"/>
        <v>350</v>
      </c>
      <c r="I48" s="64"/>
    </row>
    <row r="49" spans="1:9" ht="23.4" customHeight="1" x14ac:dyDescent="0.2">
      <c r="A49" s="2">
        <v>48</v>
      </c>
      <c r="B49" s="9" t="s">
        <v>99</v>
      </c>
      <c r="C49" s="69" t="s">
        <v>150</v>
      </c>
      <c r="D49" s="69" t="s">
        <v>90</v>
      </c>
      <c r="E49" s="33">
        <f>'別紙２（一般）'!Q55</f>
        <v>480</v>
      </c>
      <c r="F49" s="33">
        <v>0</v>
      </c>
      <c r="G49" s="33">
        <v>0</v>
      </c>
      <c r="H49" s="33">
        <f t="shared" si="0"/>
        <v>480</v>
      </c>
      <c r="I49" s="64"/>
    </row>
    <row r="50" spans="1:9" ht="23.4" customHeight="1" x14ac:dyDescent="0.2">
      <c r="A50" s="2">
        <v>49</v>
      </c>
      <c r="B50" s="9" t="s">
        <v>171</v>
      </c>
      <c r="C50" s="69" t="s">
        <v>172</v>
      </c>
      <c r="D50" s="69" t="s">
        <v>90</v>
      </c>
      <c r="E50" s="33">
        <f>'別紙２（一般）'!Q56</f>
        <v>730</v>
      </c>
      <c r="F50" s="33">
        <v>0</v>
      </c>
      <c r="G50" s="33">
        <v>0</v>
      </c>
      <c r="H50" s="33">
        <f t="shared" si="0"/>
        <v>730</v>
      </c>
      <c r="I50" s="50"/>
    </row>
    <row r="51" spans="1:9" ht="23.4" customHeight="1" x14ac:dyDescent="0.2">
      <c r="B51" s="10"/>
    </row>
    <row r="52" spans="1:9" ht="23.4" customHeight="1" x14ac:dyDescent="0.2">
      <c r="B52" s="12"/>
    </row>
  </sheetData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scale="63" fitToHeight="0" orientation="portrait" r:id="rId1"/>
  <headerFooter alignWithMargins="0">
    <oddHeader>&amp;L&amp;14西宮市立学校園設備概要一覧表&amp;R&amp;12別紙１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 activeCell="W9" sqref="W9"/>
    </sheetView>
  </sheetViews>
  <sheetFormatPr defaultColWidth="9" defaultRowHeight="13.2" x14ac:dyDescent="0.2"/>
  <cols>
    <col min="1" max="1" width="3.6640625" style="3" customWidth="1"/>
    <col min="2" max="2" width="16" style="3" customWidth="1"/>
    <col min="3" max="3" width="6.21875" style="40" customWidth="1"/>
    <col min="4" max="4" width="12" style="40" customWidth="1"/>
    <col min="5" max="16" width="8.33203125" style="13" customWidth="1"/>
    <col min="17" max="17" width="8.33203125" style="3" customWidth="1"/>
    <col min="18" max="16384" width="9" style="3"/>
  </cols>
  <sheetData>
    <row r="1" spans="1:17" ht="15.75" customHeight="1" x14ac:dyDescent="0.2">
      <c r="E1" s="5"/>
      <c r="Q1" s="14" t="s">
        <v>100</v>
      </c>
    </row>
    <row r="2" spans="1:17" ht="15.75" customHeight="1" x14ac:dyDescent="0.2">
      <c r="A2" s="99" t="s">
        <v>71</v>
      </c>
      <c r="B2" s="99" t="s">
        <v>79</v>
      </c>
      <c r="C2" s="102" t="s">
        <v>152</v>
      </c>
      <c r="D2" s="102" t="s">
        <v>105</v>
      </c>
      <c r="E2" s="27" t="s">
        <v>194</v>
      </c>
      <c r="F2" s="28"/>
      <c r="G2" s="28"/>
      <c r="H2" s="28"/>
      <c r="I2" s="15"/>
      <c r="J2" s="15"/>
      <c r="K2" s="15"/>
      <c r="L2" s="15"/>
      <c r="M2" s="15"/>
      <c r="N2" s="36" t="s">
        <v>202</v>
      </c>
      <c r="O2" s="15"/>
      <c r="P2" s="16"/>
      <c r="Q2" s="99" t="s">
        <v>56</v>
      </c>
    </row>
    <row r="3" spans="1:17" ht="15.75" customHeight="1" x14ac:dyDescent="0.2">
      <c r="A3" s="99"/>
      <c r="B3" s="99"/>
      <c r="C3" s="103"/>
      <c r="D3" s="103"/>
      <c r="E3" s="34" t="s">
        <v>104</v>
      </c>
      <c r="F3" s="34" t="s">
        <v>57</v>
      </c>
      <c r="G3" s="34" t="s">
        <v>58</v>
      </c>
      <c r="H3" s="34" t="s">
        <v>59</v>
      </c>
      <c r="I3" s="34" t="s">
        <v>60</v>
      </c>
      <c r="J3" s="34" t="s">
        <v>61</v>
      </c>
      <c r="K3" s="34" t="s">
        <v>103</v>
      </c>
      <c r="L3" s="34" t="s">
        <v>62</v>
      </c>
      <c r="M3" s="34" t="s">
        <v>63</v>
      </c>
      <c r="N3" s="34" t="s">
        <v>64</v>
      </c>
      <c r="O3" s="34" t="s">
        <v>65</v>
      </c>
      <c r="P3" s="34" t="s">
        <v>66</v>
      </c>
      <c r="Q3" s="99"/>
    </row>
    <row r="4" spans="1:17" ht="19.5" customHeight="1" x14ac:dyDescent="0.2">
      <c r="A4" s="31">
        <v>1</v>
      </c>
      <c r="B4" s="2" t="s">
        <v>2</v>
      </c>
      <c r="C4" s="71" t="s">
        <v>107</v>
      </c>
      <c r="D4" s="44" t="s">
        <v>155</v>
      </c>
      <c r="E4" s="21">
        <f>ROUND('別紙３（一般）'!E4,-1)</f>
        <v>270</v>
      </c>
      <c r="F4" s="21">
        <f>ROUND('別紙３（一般）'!F4,-1)</f>
        <v>700</v>
      </c>
      <c r="G4" s="21">
        <f>ROUND('別紙３（一般）'!G4,-1)</f>
        <v>730</v>
      </c>
      <c r="H4" s="21">
        <f>ROUND('別紙３（一般）'!H4,-1)</f>
        <v>620</v>
      </c>
      <c r="I4" s="21">
        <f>ROUND('別紙３（一般）'!I4,-1)</f>
        <v>40</v>
      </c>
      <c r="J4" s="21">
        <f>ROUND('別紙３（一般）'!J4,-1)</f>
        <v>300</v>
      </c>
      <c r="K4" s="21">
        <f>ROUND('別紙３（一般）'!K4,-1)</f>
        <v>590</v>
      </c>
      <c r="L4" s="21">
        <f>ROUND('別紙３（一般）'!L4,-1)</f>
        <v>670</v>
      </c>
      <c r="M4" s="21">
        <f>ROUND('別紙３（一般）'!M4,-1)</f>
        <v>840</v>
      </c>
      <c r="N4" s="21">
        <f>ROUND('別紙３（一般）'!N4,-1)</f>
        <v>640</v>
      </c>
      <c r="O4" s="21">
        <f>ROUND('別紙３（一般）'!O4,-1)</f>
        <v>1200</v>
      </c>
      <c r="P4" s="21">
        <f>ROUND('別紙３（一般）'!P4,-1)</f>
        <v>1070</v>
      </c>
      <c r="Q4" s="22">
        <f>SUM(E4:P4)</f>
        <v>7670</v>
      </c>
    </row>
    <row r="5" spans="1:17" ht="26.4" x14ac:dyDescent="0.2">
      <c r="A5" s="31">
        <v>2</v>
      </c>
      <c r="B5" s="1" t="s">
        <v>177</v>
      </c>
      <c r="C5" s="75" t="s">
        <v>107</v>
      </c>
      <c r="D5" s="44" t="s">
        <v>156</v>
      </c>
      <c r="E5" s="21">
        <f>ROUND('別紙３（一般）'!E5,-1)</f>
        <v>410</v>
      </c>
      <c r="F5" s="21">
        <f>ROUND('別紙３（一般）'!F5,-1)</f>
        <v>250</v>
      </c>
      <c r="G5" s="21">
        <f>ROUND('別紙３（一般）'!G5,-1)</f>
        <v>260</v>
      </c>
      <c r="H5" s="21">
        <f>ROUND('別紙３（一般）'!H5,-1)</f>
        <v>300</v>
      </c>
      <c r="I5" s="21">
        <f>ROUND('別紙３（一般）'!I5,-1)</f>
        <v>140</v>
      </c>
      <c r="J5" s="21">
        <f>ROUND('別紙３（一般）'!J5,-1)</f>
        <v>10</v>
      </c>
      <c r="K5" s="21">
        <f>ROUND('別紙３（一般）'!K5,-1)</f>
        <v>210</v>
      </c>
      <c r="L5" s="21">
        <f>ROUND('別紙３（一般）'!L5,-1)</f>
        <v>270</v>
      </c>
      <c r="M5" s="21">
        <f>ROUND('別紙３（一般）'!M5,-1)</f>
        <v>350</v>
      </c>
      <c r="N5" s="21">
        <f>ROUND('別紙３（一般）'!N5,-1)</f>
        <v>400</v>
      </c>
      <c r="O5" s="21">
        <f>ROUND('別紙３（一般）'!O5,-1)</f>
        <v>480</v>
      </c>
      <c r="P5" s="21">
        <f>ROUND('別紙３（一般）'!P5,-1)</f>
        <v>530</v>
      </c>
      <c r="Q5" s="22">
        <f>SUM(E5:P5)</f>
        <v>3610</v>
      </c>
    </row>
    <row r="6" spans="1:17" ht="19.5" customHeight="1" x14ac:dyDescent="0.2">
      <c r="A6" s="31">
        <v>3</v>
      </c>
      <c r="B6" s="1" t="s">
        <v>3</v>
      </c>
      <c r="C6" s="71" t="s">
        <v>107</v>
      </c>
      <c r="D6" s="6" t="s">
        <v>157</v>
      </c>
      <c r="E6" s="21">
        <f>ROUND('別紙３（一般）'!E6,-1)</f>
        <v>280</v>
      </c>
      <c r="F6" s="21">
        <f>ROUND('別紙３（一般）'!F6,-1)</f>
        <v>670</v>
      </c>
      <c r="G6" s="21">
        <f>ROUND('別紙３（一般）'!G6,-1)</f>
        <v>760</v>
      </c>
      <c r="H6" s="21">
        <f>ROUND('別紙３（一般）'!H6,-1)</f>
        <v>600</v>
      </c>
      <c r="I6" s="21">
        <f>ROUND('別紙３（一般）'!I6,-1)</f>
        <v>10</v>
      </c>
      <c r="J6" s="21">
        <f>ROUND('別紙３（一般）'!J6,-1)</f>
        <v>410</v>
      </c>
      <c r="K6" s="21">
        <f>ROUND('別紙３（一般）'!K6,-1)</f>
        <v>600</v>
      </c>
      <c r="L6" s="21">
        <f>ROUND('別紙３（一般）'!L6,-1)</f>
        <v>640</v>
      </c>
      <c r="M6" s="21">
        <f>ROUND('別紙３（一般）'!M6,-1)</f>
        <v>840</v>
      </c>
      <c r="N6" s="21">
        <f>ROUND('別紙３（一般）'!N6,-1)</f>
        <v>510</v>
      </c>
      <c r="O6" s="21">
        <f>ROUND('別紙３（一般）'!O6,-1)</f>
        <v>970</v>
      </c>
      <c r="P6" s="21">
        <f>ROUND('別紙３（一般）'!P6,-1)</f>
        <v>890</v>
      </c>
      <c r="Q6" s="22">
        <f>SUM(E6:P6)</f>
        <v>7180</v>
      </c>
    </row>
    <row r="7" spans="1:17" ht="19.5" customHeight="1" x14ac:dyDescent="0.2">
      <c r="A7" s="31">
        <v>4</v>
      </c>
      <c r="B7" s="1" t="s">
        <v>4</v>
      </c>
      <c r="C7" s="71" t="s">
        <v>107</v>
      </c>
      <c r="D7" s="44" t="s">
        <v>218</v>
      </c>
      <c r="E7" s="21">
        <f>ROUND('別紙３（一般）'!E7,-1)</f>
        <v>740</v>
      </c>
      <c r="F7" s="21">
        <f>ROUND('別紙３（一般）'!F7,-1)</f>
        <v>590</v>
      </c>
      <c r="G7" s="21">
        <f>ROUND('別紙３（一般）'!G7,-1)</f>
        <v>760</v>
      </c>
      <c r="H7" s="21">
        <f>ROUND('別紙３（一般）'!H7,-1)</f>
        <v>760</v>
      </c>
      <c r="I7" s="21">
        <f>ROUND('別紙３（一般）'!I7,-1)</f>
        <v>340</v>
      </c>
      <c r="J7" s="21">
        <f>ROUND('別紙３（一般）'!J7,-1)</f>
        <v>110</v>
      </c>
      <c r="K7" s="21">
        <f>ROUND('別紙３（一般）'!K7,-1)</f>
        <v>580</v>
      </c>
      <c r="L7" s="21">
        <f>ROUND('別紙３（一般）'!L7,-1)</f>
        <v>730</v>
      </c>
      <c r="M7" s="21">
        <f>ROUND('別紙３（一般）'!M7,-1)</f>
        <v>800</v>
      </c>
      <c r="N7" s="21">
        <f>ROUND('別紙３（一般）'!N7,-1)</f>
        <v>820</v>
      </c>
      <c r="O7" s="21">
        <f>ROUND('別紙３（一般）'!O7,-1)</f>
        <v>1090</v>
      </c>
      <c r="P7" s="21">
        <f>ROUND('別紙３（一般）'!P7,-1)</f>
        <v>1260</v>
      </c>
      <c r="Q7" s="22">
        <f t="shared" ref="Q7:Q38" si="0">SUM(E7:P7)</f>
        <v>8580</v>
      </c>
    </row>
    <row r="8" spans="1:17" ht="19.5" customHeight="1" x14ac:dyDescent="0.2">
      <c r="A8" s="31">
        <v>5</v>
      </c>
      <c r="B8" s="1" t="s">
        <v>246</v>
      </c>
      <c r="C8" s="95" t="s">
        <v>107</v>
      </c>
      <c r="D8" s="44" t="s">
        <v>247</v>
      </c>
      <c r="E8" s="21">
        <f>ROUND('別紙３（一般）'!E8,-1)</f>
        <v>500</v>
      </c>
      <c r="F8" s="21">
        <f>ROUND('別紙３（一般）'!F8,-1)</f>
        <v>560</v>
      </c>
      <c r="G8" s="21">
        <f>ROUND('別紙３（一般）'!G8,-1)</f>
        <v>680</v>
      </c>
      <c r="H8" s="21">
        <f>ROUND('別紙３（一般）'!H8,-1)</f>
        <v>630</v>
      </c>
      <c r="I8" s="21">
        <f>ROUND('別紙３（一般）'!I8,-1)</f>
        <v>180</v>
      </c>
      <c r="J8" s="21">
        <f>ROUND('別紙３（一般）'!J8,-1)</f>
        <v>100</v>
      </c>
      <c r="K8" s="21">
        <f>ROUND('別紙３（一般）'!K8,-1)</f>
        <v>560</v>
      </c>
      <c r="L8" s="21">
        <f>ROUND('別紙３（一般）'!L8,-1)</f>
        <v>600</v>
      </c>
      <c r="M8" s="21">
        <f>ROUND('別紙３（一般）'!M8,-1)</f>
        <v>750</v>
      </c>
      <c r="N8" s="21">
        <f>ROUND('別紙３（一般）'!N8,-1)</f>
        <v>560</v>
      </c>
      <c r="O8" s="21">
        <f>ROUND('別紙３（一般）'!O8,-1)</f>
        <v>900</v>
      </c>
      <c r="P8" s="21">
        <f>ROUND('別紙３（一般）'!P8,-1)</f>
        <v>1020</v>
      </c>
      <c r="Q8" s="22">
        <f t="shared" si="0"/>
        <v>7040</v>
      </c>
    </row>
    <row r="9" spans="1:17" ht="19.5" customHeight="1" x14ac:dyDescent="0.2">
      <c r="A9" s="31">
        <v>6</v>
      </c>
      <c r="B9" s="1" t="s">
        <v>5</v>
      </c>
      <c r="C9" s="71" t="s">
        <v>107</v>
      </c>
      <c r="D9" s="48">
        <v>50120</v>
      </c>
      <c r="E9" s="21">
        <f>ROUND('別紙３（一般）'!E9,-1)</f>
        <v>880</v>
      </c>
      <c r="F9" s="21">
        <f>ROUND('別紙３（一般）'!F9,-1)</f>
        <v>630</v>
      </c>
      <c r="G9" s="21">
        <f>ROUND('別紙３（一般）'!G9,-1)</f>
        <v>680</v>
      </c>
      <c r="H9" s="21">
        <f>ROUND('別紙３（一般）'!H9,-1)</f>
        <v>660</v>
      </c>
      <c r="I9" s="21">
        <f>ROUND('別紙３（一般）'!I9,-1)</f>
        <v>340</v>
      </c>
      <c r="J9" s="21">
        <f>ROUND('別紙３（一般）'!J9,-1)</f>
        <v>80</v>
      </c>
      <c r="K9" s="21">
        <f>ROUND('別紙３（一般）'!K9,-1)</f>
        <v>620</v>
      </c>
      <c r="L9" s="21">
        <f>ROUND('別紙３（一般）'!L9,-1)</f>
        <v>650</v>
      </c>
      <c r="M9" s="21">
        <f>ROUND('別紙３（一般）'!M9,-1)</f>
        <v>750</v>
      </c>
      <c r="N9" s="21">
        <f>ROUND('別紙３（一般）'!N9,-1)</f>
        <v>780</v>
      </c>
      <c r="O9" s="21">
        <f>ROUND('別紙３（一般）'!O9,-1)</f>
        <v>930</v>
      </c>
      <c r="P9" s="21">
        <f>ROUND('別紙３（一般）'!P9,-1)</f>
        <v>1180</v>
      </c>
      <c r="Q9" s="22">
        <f t="shared" si="0"/>
        <v>8180</v>
      </c>
    </row>
    <row r="10" spans="1:17" ht="19.5" customHeight="1" x14ac:dyDescent="0.2">
      <c r="A10" s="31">
        <v>7</v>
      </c>
      <c r="B10" s="1" t="s">
        <v>6</v>
      </c>
      <c r="C10" s="71" t="s">
        <v>107</v>
      </c>
      <c r="D10" s="44" t="s">
        <v>160</v>
      </c>
      <c r="E10" s="21">
        <f>ROUND('別紙３（一般）'!E10,-1)</f>
        <v>360</v>
      </c>
      <c r="F10" s="21">
        <f>ROUND('別紙３（一般）'!F10,-1)</f>
        <v>490</v>
      </c>
      <c r="G10" s="21">
        <f>ROUND('別紙３（一般）'!G10,-1)</f>
        <v>560</v>
      </c>
      <c r="H10" s="21">
        <f>ROUND('別紙３（一般）'!H10,-1)</f>
        <v>520</v>
      </c>
      <c r="I10" s="21">
        <f>ROUND('別紙３（一般）'!I10,-1)</f>
        <v>180</v>
      </c>
      <c r="J10" s="21">
        <f>ROUND('別紙３（一般）'!J10,-1)</f>
        <v>100</v>
      </c>
      <c r="K10" s="21">
        <f>ROUND('別紙３（一般）'!K10,-1)</f>
        <v>470</v>
      </c>
      <c r="L10" s="21">
        <f>ROUND('別紙３（一般）'!L10,-1)</f>
        <v>480</v>
      </c>
      <c r="M10" s="21">
        <f>ROUND('別紙３（一般）'!M10,-1)</f>
        <v>670</v>
      </c>
      <c r="N10" s="21">
        <f>ROUND('別紙３（一般）'!N10,-1)</f>
        <v>620</v>
      </c>
      <c r="O10" s="21">
        <f>ROUND('別紙３（一般）'!O10,-1)</f>
        <v>950</v>
      </c>
      <c r="P10" s="21">
        <f>ROUND('別紙３（一般）'!P10,-1)</f>
        <v>950</v>
      </c>
      <c r="Q10" s="22">
        <f t="shared" si="0"/>
        <v>6350</v>
      </c>
    </row>
    <row r="11" spans="1:17" ht="19.5" customHeight="1" x14ac:dyDescent="0.2">
      <c r="A11" s="31">
        <v>8</v>
      </c>
      <c r="B11" s="1" t="s">
        <v>7</v>
      </c>
      <c r="C11" s="71" t="s">
        <v>107</v>
      </c>
      <c r="D11" s="6" t="s">
        <v>161</v>
      </c>
      <c r="E11" s="21">
        <f>ROUND('別紙３（一般）'!E11,-1)</f>
        <v>430</v>
      </c>
      <c r="F11" s="21">
        <f>ROUND('別紙３（一般）'!F11,-1)</f>
        <v>640</v>
      </c>
      <c r="G11" s="21">
        <f>ROUND('別紙３（一般）'!G11,-1)</f>
        <v>680</v>
      </c>
      <c r="H11" s="21">
        <f>ROUND('別紙３（一般）'!H11,-1)</f>
        <v>580</v>
      </c>
      <c r="I11" s="21">
        <f>ROUND('別紙３（一般）'!I11,-1)</f>
        <v>170</v>
      </c>
      <c r="J11" s="21">
        <f>ROUND('別紙３（一般）'!J11,-1)</f>
        <v>180</v>
      </c>
      <c r="K11" s="21">
        <f>ROUND('別紙３（一般）'!K11,-1)</f>
        <v>550</v>
      </c>
      <c r="L11" s="21">
        <f>ROUND('別紙３（一般）'!L11,-1)</f>
        <v>690</v>
      </c>
      <c r="M11" s="21">
        <f>ROUND('別紙３（一般）'!M11,-1)</f>
        <v>890</v>
      </c>
      <c r="N11" s="21">
        <f>ROUND('別紙３（一般）'!N11,-1)</f>
        <v>680</v>
      </c>
      <c r="O11" s="21">
        <f>ROUND('別紙３（一般）'!O11,-1)</f>
        <v>1220</v>
      </c>
      <c r="P11" s="21">
        <f>ROUND('別紙３（一般）'!P11,-1)</f>
        <v>1200</v>
      </c>
      <c r="Q11" s="22">
        <f t="shared" si="0"/>
        <v>7910</v>
      </c>
    </row>
    <row r="12" spans="1:17" ht="19.5" customHeight="1" x14ac:dyDescent="0.2">
      <c r="A12" s="31">
        <v>9</v>
      </c>
      <c r="B12" s="1" t="s">
        <v>8</v>
      </c>
      <c r="C12" s="71" t="s">
        <v>107</v>
      </c>
      <c r="D12" s="6" t="s">
        <v>159</v>
      </c>
      <c r="E12" s="21">
        <f>ROUND('別紙３（一般）'!E12,-1)</f>
        <v>530</v>
      </c>
      <c r="F12" s="21">
        <f>ROUND('別紙３（一般）'!F12,-1)</f>
        <v>620</v>
      </c>
      <c r="G12" s="21">
        <f>ROUND('別紙３（一般）'!G12,-1)</f>
        <v>740</v>
      </c>
      <c r="H12" s="21">
        <f>ROUND('別紙３（一般）'!H12,-1)</f>
        <v>710</v>
      </c>
      <c r="I12" s="21">
        <f>ROUND('別紙３（一般）'!I12,-1)</f>
        <v>260</v>
      </c>
      <c r="J12" s="21">
        <f>ROUND('別紙３（一般）'!J12,-1)</f>
        <v>130</v>
      </c>
      <c r="K12" s="21">
        <f>ROUND('別紙３（一般）'!K12,-1)</f>
        <v>650</v>
      </c>
      <c r="L12" s="21">
        <f>ROUND('別紙３（一般）'!L12,-1)</f>
        <v>720</v>
      </c>
      <c r="M12" s="21">
        <f>ROUND('別紙３（一般）'!M12,-1)</f>
        <v>800</v>
      </c>
      <c r="N12" s="21">
        <f>ROUND('別紙３（一般）'!N12,-1)</f>
        <v>580</v>
      </c>
      <c r="O12" s="21">
        <f>ROUND('別紙３（一般）'!O12,-1)</f>
        <v>910</v>
      </c>
      <c r="P12" s="21">
        <f>ROUND('別紙３（一般）'!P12,-1)</f>
        <v>1020</v>
      </c>
      <c r="Q12" s="22">
        <f t="shared" si="0"/>
        <v>7670</v>
      </c>
    </row>
    <row r="13" spans="1:17" ht="19.5" customHeight="1" x14ac:dyDescent="0.2">
      <c r="A13" s="31">
        <v>10</v>
      </c>
      <c r="B13" s="1" t="s">
        <v>9</v>
      </c>
      <c r="C13" s="71" t="s">
        <v>107</v>
      </c>
      <c r="D13" s="6" t="s">
        <v>162</v>
      </c>
      <c r="E13" s="21">
        <f>ROUND('別紙３（一般）'!E13,-1)</f>
        <v>350</v>
      </c>
      <c r="F13" s="21">
        <f>ROUND('別紙３（一般）'!F13,-1)</f>
        <v>400</v>
      </c>
      <c r="G13" s="21">
        <f>ROUND('別紙３（一般）'!G13,-1)</f>
        <v>410</v>
      </c>
      <c r="H13" s="21">
        <f>ROUND('別紙３（一般）'!H13,-1)</f>
        <v>370</v>
      </c>
      <c r="I13" s="21">
        <f>ROUND('別紙３（一般）'!I13,-1)</f>
        <v>110</v>
      </c>
      <c r="J13" s="21">
        <f>ROUND('別紙３（一般）'!J13,-1)</f>
        <v>90</v>
      </c>
      <c r="K13" s="21">
        <f>ROUND('別紙３（一般）'!K13,-1)</f>
        <v>310</v>
      </c>
      <c r="L13" s="21">
        <f>ROUND('別紙３（一般）'!L13,-1)</f>
        <v>440</v>
      </c>
      <c r="M13" s="21">
        <f>ROUND('別紙３（一般）'!M13,-1)</f>
        <v>580</v>
      </c>
      <c r="N13" s="21">
        <f>ROUND('別紙３（一般）'!N13,-1)</f>
        <v>550</v>
      </c>
      <c r="O13" s="21">
        <f>ROUND('別紙３（一般）'!O13,-1)</f>
        <v>820</v>
      </c>
      <c r="P13" s="21">
        <f>ROUND('別紙３（一般）'!P13,-1)</f>
        <v>860</v>
      </c>
      <c r="Q13" s="22">
        <f t="shared" si="0"/>
        <v>5290</v>
      </c>
    </row>
    <row r="14" spans="1:17" ht="19.5" customHeight="1" x14ac:dyDescent="0.2">
      <c r="A14" s="31">
        <v>11</v>
      </c>
      <c r="B14" s="1" t="s">
        <v>10</v>
      </c>
      <c r="C14" s="71" t="s">
        <v>107</v>
      </c>
      <c r="D14" s="6" t="s">
        <v>159</v>
      </c>
      <c r="E14" s="21">
        <f>ROUND('別紙３（一般）'!E14,-1)</f>
        <v>320</v>
      </c>
      <c r="F14" s="21">
        <f>ROUND('別紙３（一般）'!F14,-1)</f>
        <v>570</v>
      </c>
      <c r="G14" s="21">
        <f>ROUND('別紙３（一般）'!G14,-1)</f>
        <v>660</v>
      </c>
      <c r="H14" s="21">
        <f>ROUND('別紙３（一般）'!H14,-1)</f>
        <v>600</v>
      </c>
      <c r="I14" s="21">
        <f>ROUND('別紙３（一般）'!I14,-1)</f>
        <v>160</v>
      </c>
      <c r="J14" s="21">
        <f>ROUND('別紙３（一般）'!J14,-1)</f>
        <v>160</v>
      </c>
      <c r="K14" s="21">
        <f>ROUND('別紙３（一般）'!K14,-1)</f>
        <v>550</v>
      </c>
      <c r="L14" s="21">
        <f>ROUND('別紙３（一般）'!L14,-1)</f>
        <v>600</v>
      </c>
      <c r="M14" s="21">
        <f>ROUND('別紙３（一般）'!M14,-1)</f>
        <v>740</v>
      </c>
      <c r="N14" s="21">
        <f>ROUND('別紙３（一般）'!N14,-1)</f>
        <v>580</v>
      </c>
      <c r="O14" s="21">
        <f>ROUND('別紙３（一般）'!O14,-1)</f>
        <v>1050</v>
      </c>
      <c r="P14" s="21">
        <f>ROUND('別紙３（一般）'!P14,-1)</f>
        <v>980</v>
      </c>
      <c r="Q14" s="22">
        <f t="shared" si="0"/>
        <v>6970</v>
      </c>
    </row>
    <row r="15" spans="1:17" ht="19.5" customHeight="1" x14ac:dyDescent="0.2">
      <c r="A15" s="31">
        <v>12</v>
      </c>
      <c r="B15" s="1" t="s">
        <v>80</v>
      </c>
      <c r="C15" s="71" t="s">
        <v>107</v>
      </c>
      <c r="D15" s="6" t="s">
        <v>163</v>
      </c>
      <c r="E15" s="21">
        <f>ROUND('別紙３（一般）'!E15,-1)</f>
        <v>1250</v>
      </c>
      <c r="F15" s="21">
        <f>ROUND('別紙３（一般）'!F15,-1)</f>
        <v>530</v>
      </c>
      <c r="G15" s="21">
        <f>ROUND('別紙３（一般）'!G15,-1)</f>
        <v>600</v>
      </c>
      <c r="H15" s="21">
        <f>ROUND('別紙３（一般）'!H15,-1)</f>
        <v>580</v>
      </c>
      <c r="I15" s="21">
        <f>ROUND('別紙３（一般）'!I15,-1)</f>
        <v>220</v>
      </c>
      <c r="J15" s="21">
        <f>ROUND('別紙３（一般）'!J15,-1)</f>
        <v>60</v>
      </c>
      <c r="K15" s="21">
        <f>ROUND('別紙３（一般）'!K15,-1)</f>
        <v>480</v>
      </c>
      <c r="L15" s="21">
        <f>ROUND('別紙３（一般）'!L15,-1)</f>
        <v>550</v>
      </c>
      <c r="M15" s="21">
        <f>ROUND('別紙３（一般）'!M15,-1)</f>
        <v>800</v>
      </c>
      <c r="N15" s="21">
        <f>ROUND('別紙３（一般）'!N15,-1)</f>
        <v>610</v>
      </c>
      <c r="O15" s="21">
        <f>ROUND('別紙３（一般）'!O15,-1)</f>
        <v>940</v>
      </c>
      <c r="P15" s="21">
        <f>ROUND('別紙３（一般）'!P15,-1)</f>
        <v>960</v>
      </c>
      <c r="Q15" s="22">
        <f t="shared" si="0"/>
        <v>7580</v>
      </c>
    </row>
    <row r="16" spans="1:17" ht="19.5" customHeight="1" x14ac:dyDescent="0.2">
      <c r="A16" s="31">
        <v>13</v>
      </c>
      <c r="B16" s="1" t="s">
        <v>81</v>
      </c>
      <c r="C16" s="71" t="s">
        <v>107</v>
      </c>
      <c r="D16" s="6" t="s">
        <v>160</v>
      </c>
      <c r="E16" s="21">
        <f>ROUND('別紙３（一般）'!E16,-1)</f>
        <v>580</v>
      </c>
      <c r="F16" s="21">
        <f>ROUND('別紙３（一般）'!F16,-1)</f>
        <v>520</v>
      </c>
      <c r="G16" s="21">
        <f>ROUND('別紙３（一般）'!G16,-1)</f>
        <v>540</v>
      </c>
      <c r="H16" s="21">
        <f>ROUND('別紙３（一般）'!H16,-1)</f>
        <v>520</v>
      </c>
      <c r="I16" s="21">
        <f>ROUND('別紙３（一般）'!I16,-1)</f>
        <v>190</v>
      </c>
      <c r="J16" s="21">
        <f>ROUND('別紙３（一般）'!J16,-1)</f>
        <v>80</v>
      </c>
      <c r="K16" s="21">
        <f>ROUND('別紙３（一般）'!K16,-1)</f>
        <v>440</v>
      </c>
      <c r="L16" s="21">
        <f>ROUND('別紙３（一般）'!L16,-1)</f>
        <v>540</v>
      </c>
      <c r="M16" s="21">
        <f>ROUND('別紙３（一般）'!M16,-1)</f>
        <v>690</v>
      </c>
      <c r="N16" s="21">
        <f>ROUND('別紙３（一般）'!N16,-1)</f>
        <v>600</v>
      </c>
      <c r="O16" s="21">
        <f>ROUND('別紙３（一般）'!O16,-1)</f>
        <v>810</v>
      </c>
      <c r="P16" s="21">
        <f>ROUND('別紙３（一般）'!P16,-1)</f>
        <v>920</v>
      </c>
      <c r="Q16" s="22">
        <f t="shared" si="0"/>
        <v>6430</v>
      </c>
    </row>
    <row r="17" spans="1:17" ht="19.5" customHeight="1" x14ac:dyDescent="0.2">
      <c r="A17" s="31">
        <v>14</v>
      </c>
      <c r="B17" s="1" t="s">
        <v>197</v>
      </c>
      <c r="C17" s="71" t="s">
        <v>107</v>
      </c>
      <c r="D17" s="6" t="s">
        <v>219</v>
      </c>
      <c r="E17" s="21">
        <f>ROUND('別紙３（一般）'!E17,-1)</f>
        <v>280</v>
      </c>
      <c r="F17" s="21">
        <f>ROUND('別紙３（一般）'!F17,-1)</f>
        <v>570</v>
      </c>
      <c r="G17" s="21">
        <f>ROUND('別紙３（一般）'!G17,-1)</f>
        <v>510</v>
      </c>
      <c r="H17" s="21">
        <f>ROUND('別紙３（一般）'!H17,-1)</f>
        <v>460</v>
      </c>
      <c r="I17" s="21">
        <f>ROUND('別紙３（一般）'!I17,-1)</f>
        <v>40</v>
      </c>
      <c r="J17" s="21">
        <f>ROUND('別紙３（一般）'!J17,-1)</f>
        <v>220</v>
      </c>
      <c r="K17" s="21">
        <f>ROUND('別紙３（一般）'!K17,-1)</f>
        <v>460</v>
      </c>
      <c r="L17" s="21">
        <f>ROUND('別紙３（一般）'!L17,-1)</f>
        <v>590</v>
      </c>
      <c r="M17" s="21">
        <f>ROUND('別紙３（一般）'!M17,-1)</f>
        <v>730</v>
      </c>
      <c r="N17" s="21">
        <f>ROUND('別紙３（一般）'!N17,-1)</f>
        <v>510</v>
      </c>
      <c r="O17" s="21">
        <f>ROUND('別紙３（一般）'!O17,-1)</f>
        <v>950</v>
      </c>
      <c r="P17" s="21">
        <f>ROUND('別紙３（一般）'!P17,-1)</f>
        <v>850</v>
      </c>
      <c r="Q17" s="22">
        <f t="shared" si="0"/>
        <v>6170</v>
      </c>
    </row>
    <row r="18" spans="1:17" ht="19.5" customHeight="1" x14ac:dyDescent="0.2">
      <c r="A18" s="31">
        <v>15</v>
      </c>
      <c r="B18" s="1" t="s">
        <v>11</v>
      </c>
      <c r="C18" s="71" t="s">
        <v>107</v>
      </c>
      <c r="D18" s="44" t="s">
        <v>156</v>
      </c>
      <c r="E18" s="21">
        <f>ROUND('別紙３（一般）'!E18,-1)</f>
        <v>410</v>
      </c>
      <c r="F18" s="21">
        <f>ROUND('別紙３（一般）'!F18,-1)</f>
        <v>810</v>
      </c>
      <c r="G18" s="21">
        <f>ROUND('別紙３（一般）'!G18,-1)</f>
        <v>850</v>
      </c>
      <c r="H18" s="21">
        <f>ROUND('別紙３（一般）'!H18,-1)</f>
        <v>700</v>
      </c>
      <c r="I18" s="21">
        <f>ROUND('別紙３（一般）'!I18,-1)</f>
        <v>150</v>
      </c>
      <c r="J18" s="21">
        <f>ROUND('別紙３（一般）'!J18,-1)</f>
        <v>300</v>
      </c>
      <c r="K18" s="21">
        <f>ROUND('別紙３（一般）'!K18,-1)</f>
        <v>740</v>
      </c>
      <c r="L18" s="21">
        <f>ROUND('別紙３（一般）'!L18,-1)</f>
        <v>750</v>
      </c>
      <c r="M18" s="21">
        <f>ROUND('別紙３（一般）'!M18,-1)</f>
        <v>970</v>
      </c>
      <c r="N18" s="21">
        <f>ROUND('別紙３（一般）'!N18,-1)</f>
        <v>640</v>
      </c>
      <c r="O18" s="21">
        <f>ROUND('別紙３（一般）'!O18,-1)</f>
        <v>1280</v>
      </c>
      <c r="P18" s="21">
        <f>ROUND('別紙３（一般）'!P18,-1)</f>
        <v>1100</v>
      </c>
      <c r="Q18" s="22">
        <f t="shared" si="0"/>
        <v>8700</v>
      </c>
    </row>
    <row r="19" spans="1:17" ht="19.5" customHeight="1" x14ac:dyDescent="0.2">
      <c r="A19" s="31">
        <v>16</v>
      </c>
      <c r="B19" s="1" t="s">
        <v>12</v>
      </c>
      <c r="C19" s="71" t="s">
        <v>107</v>
      </c>
      <c r="D19" s="6" t="s">
        <v>207</v>
      </c>
      <c r="E19" s="21">
        <f>ROUND('別紙３（一般）'!E19,-1)</f>
        <v>340</v>
      </c>
      <c r="F19" s="21">
        <f>ROUND('別紙３（一般）'!F19,-1)</f>
        <v>720</v>
      </c>
      <c r="G19" s="21">
        <f>ROUND('別紙３（一般）'!G19,-1)</f>
        <v>790</v>
      </c>
      <c r="H19" s="21">
        <f>ROUND('別紙３（一般）'!H19,-1)</f>
        <v>700</v>
      </c>
      <c r="I19" s="21">
        <f>ROUND('別紙３（一般）'!I19,-1)</f>
        <v>120</v>
      </c>
      <c r="J19" s="21">
        <f>ROUND('別紙３（一般）'!J19,-1)</f>
        <v>270</v>
      </c>
      <c r="K19" s="21">
        <f>ROUND('別紙３（一般）'!K19,-1)</f>
        <v>600</v>
      </c>
      <c r="L19" s="21">
        <f>ROUND('別紙３（一般）'!L19,-1)</f>
        <v>760</v>
      </c>
      <c r="M19" s="21">
        <f>ROUND('別紙３（一般）'!M19,-1)</f>
        <v>910</v>
      </c>
      <c r="N19" s="21">
        <f>ROUND('別紙３（一般）'!N19,-1)</f>
        <v>700</v>
      </c>
      <c r="O19" s="21">
        <f>ROUND('別紙３（一般）'!O19,-1)</f>
        <v>1310</v>
      </c>
      <c r="P19" s="21">
        <f>ROUND('別紙３（一般）'!P19,-1)</f>
        <v>1200</v>
      </c>
      <c r="Q19" s="22">
        <f t="shared" si="0"/>
        <v>8420</v>
      </c>
    </row>
    <row r="20" spans="1:17" ht="19.5" customHeight="1" x14ac:dyDescent="0.2">
      <c r="A20" s="31">
        <v>17</v>
      </c>
      <c r="B20" s="1" t="s">
        <v>13</v>
      </c>
      <c r="C20" s="71" t="s">
        <v>107</v>
      </c>
      <c r="D20" s="6" t="s">
        <v>165</v>
      </c>
      <c r="E20" s="21">
        <f>ROUND('別紙３（一般）'!E20,-1)</f>
        <v>360</v>
      </c>
      <c r="F20" s="21">
        <f>ROUND('別紙３（一般）'!F20,-1)</f>
        <v>690</v>
      </c>
      <c r="G20" s="21">
        <f>ROUND('別紙３（一般）'!G20,-1)</f>
        <v>750</v>
      </c>
      <c r="H20" s="21">
        <f>ROUND('別紙３（一般）'!H20,-1)</f>
        <v>650</v>
      </c>
      <c r="I20" s="21">
        <f>ROUND('別紙３（一般）'!I20,-1)</f>
        <v>170</v>
      </c>
      <c r="J20" s="21">
        <f>ROUND('別紙３（一般）'!J20,-1)</f>
        <v>210</v>
      </c>
      <c r="K20" s="21">
        <f>ROUND('別紙３（一般）'!K20,-1)</f>
        <v>630</v>
      </c>
      <c r="L20" s="21">
        <f>ROUND('別紙３（一般）'!L20,-1)</f>
        <v>710</v>
      </c>
      <c r="M20" s="21">
        <f>ROUND('別紙３（一般）'!M20,-1)</f>
        <v>750</v>
      </c>
      <c r="N20" s="21">
        <f>ROUND('別紙３（一般）'!N20,-1)</f>
        <v>660</v>
      </c>
      <c r="O20" s="21">
        <f>ROUND('別紙３（一般）'!O20,-1)</f>
        <v>1050</v>
      </c>
      <c r="P20" s="21">
        <f>ROUND('別紙３（一般）'!P20,-1)</f>
        <v>1040</v>
      </c>
      <c r="Q20" s="22">
        <f t="shared" si="0"/>
        <v>7670</v>
      </c>
    </row>
    <row r="21" spans="1:17" ht="19.5" customHeight="1" x14ac:dyDescent="0.2">
      <c r="A21" s="31">
        <v>18</v>
      </c>
      <c r="B21" s="19" t="s">
        <v>86</v>
      </c>
      <c r="C21" s="71" t="s">
        <v>107</v>
      </c>
      <c r="D21" s="44" t="s">
        <v>155</v>
      </c>
      <c r="E21" s="21">
        <f>ROUND('別紙３（一般）'!E21,-1)</f>
        <v>290</v>
      </c>
      <c r="F21" s="21">
        <f>ROUND('別紙３（一般）'!F21,-1)</f>
        <v>630</v>
      </c>
      <c r="G21" s="21">
        <f>ROUND('別紙３（一般）'!G21,-1)</f>
        <v>750</v>
      </c>
      <c r="H21" s="21">
        <f>ROUND('別紙３（一般）'!H21,-1)</f>
        <v>590</v>
      </c>
      <c r="I21" s="21">
        <f>ROUND('別紙３（一般）'!I21,-1)</f>
        <v>140</v>
      </c>
      <c r="J21" s="21">
        <f>ROUND('別紙３（一般）'!J21,-1)</f>
        <v>210</v>
      </c>
      <c r="K21" s="21">
        <f>ROUND('別紙３（一般）'!K21,-1)</f>
        <v>590</v>
      </c>
      <c r="L21" s="21">
        <f>ROUND('別紙３（一般）'!L21,-1)</f>
        <v>570</v>
      </c>
      <c r="M21" s="21">
        <f>ROUND('別紙３（一般）'!M21,-1)</f>
        <v>730</v>
      </c>
      <c r="N21" s="21">
        <f>ROUND('別紙３（一般）'!N21,-1)</f>
        <v>540</v>
      </c>
      <c r="O21" s="21">
        <f>ROUND('別紙３（一般）'!O21,-1)</f>
        <v>880</v>
      </c>
      <c r="P21" s="21">
        <f>ROUND('別紙３（一般）'!P21,-1)</f>
        <v>990</v>
      </c>
      <c r="Q21" s="22">
        <f t="shared" si="0"/>
        <v>6910</v>
      </c>
    </row>
    <row r="22" spans="1:17" ht="19.5" customHeight="1" x14ac:dyDescent="0.2">
      <c r="A22" s="31">
        <v>19</v>
      </c>
      <c r="B22" s="1" t="s">
        <v>14</v>
      </c>
      <c r="C22" s="71" t="s">
        <v>107</v>
      </c>
      <c r="D22" s="6" t="s">
        <v>164</v>
      </c>
      <c r="E22" s="21">
        <f>ROUND('別紙３（一般）'!E22,-1)</f>
        <v>400</v>
      </c>
      <c r="F22" s="21">
        <f>ROUND('別紙３（一般）'!F22,-1)</f>
        <v>580</v>
      </c>
      <c r="G22" s="21">
        <f>ROUND('別紙３（一般）'!G22,-1)</f>
        <v>620</v>
      </c>
      <c r="H22" s="21">
        <f>ROUND('別紙３（一般）'!H22,-1)</f>
        <v>390</v>
      </c>
      <c r="I22" s="21">
        <f>ROUND('別紙３（一般）'!I22,-1)</f>
        <v>10</v>
      </c>
      <c r="J22" s="21">
        <f>ROUND('別紙３（一般）'!J22,-1)</f>
        <v>510</v>
      </c>
      <c r="K22" s="21">
        <f>ROUND('別紙３（一般）'!K22,-1)</f>
        <v>540</v>
      </c>
      <c r="L22" s="21">
        <f>ROUND('別紙３（一般）'!L22,-1)</f>
        <v>630</v>
      </c>
      <c r="M22" s="21">
        <f>ROUND('別紙３（一般）'!M22,-1)</f>
        <v>750</v>
      </c>
      <c r="N22" s="21">
        <f>ROUND('別紙３（一般）'!N22,-1)</f>
        <v>720</v>
      </c>
      <c r="O22" s="21">
        <f>ROUND('別紙３（一般）'!O22,-1)</f>
        <v>980</v>
      </c>
      <c r="P22" s="21">
        <f>ROUND('別紙３（一般）'!P22,-1)</f>
        <v>640</v>
      </c>
      <c r="Q22" s="22">
        <f t="shared" si="0"/>
        <v>6770</v>
      </c>
    </row>
    <row r="23" spans="1:17" ht="19.5" customHeight="1" x14ac:dyDescent="0.2">
      <c r="A23" s="31">
        <v>20</v>
      </c>
      <c r="B23" s="1" t="s">
        <v>15</v>
      </c>
      <c r="C23" s="71" t="s">
        <v>107</v>
      </c>
      <c r="D23" s="6" t="s">
        <v>160</v>
      </c>
      <c r="E23" s="21">
        <f>ROUND('別紙３（一般）'!E23,-1)</f>
        <v>400</v>
      </c>
      <c r="F23" s="21">
        <f>ROUND('別紙３（一般）'!F23,-1)</f>
        <v>650</v>
      </c>
      <c r="G23" s="21">
        <f>ROUND('別紙３（一般）'!G23,-1)</f>
        <v>640</v>
      </c>
      <c r="H23" s="21">
        <f>ROUND('別紙３（一般）'!H23,-1)</f>
        <v>400</v>
      </c>
      <c r="I23" s="21">
        <f>ROUND('別紙３（一般）'!I23,-1)</f>
        <v>0</v>
      </c>
      <c r="J23" s="21">
        <f>ROUND('別紙３（一般）'!J23,-1)</f>
        <v>430</v>
      </c>
      <c r="K23" s="21">
        <f>ROUND('別紙３（一般）'!K23,-1)</f>
        <v>580</v>
      </c>
      <c r="L23" s="21">
        <f>ROUND('別紙３（一般）'!L23,-1)</f>
        <v>790</v>
      </c>
      <c r="M23" s="21">
        <f>ROUND('別紙３（一般）'!M23,-1)</f>
        <v>890</v>
      </c>
      <c r="N23" s="21">
        <f>ROUND('別紙３（一般）'!N23,-1)</f>
        <v>720</v>
      </c>
      <c r="O23" s="21">
        <f>ROUND('別紙３（一般）'!O23,-1)</f>
        <v>1120</v>
      </c>
      <c r="P23" s="21">
        <f>ROUND('別紙３（一般）'!P23,-1)</f>
        <v>780</v>
      </c>
      <c r="Q23" s="22">
        <f t="shared" si="0"/>
        <v>7400</v>
      </c>
    </row>
    <row r="24" spans="1:17" ht="19.5" customHeight="1" x14ac:dyDescent="0.2">
      <c r="A24" s="31">
        <v>21</v>
      </c>
      <c r="B24" s="1" t="s">
        <v>16</v>
      </c>
      <c r="C24" s="71" t="s">
        <v>107</v>
      </c>
      <c r="D24" s="6" t="s">
        <v>166</v>
      </c>
      <c r="E24" s="21">
        <f>ROUND('別紙３（一般）'!E24,-1)</f>
        <v>280</v>
      </c>
      <c r="F24" s="21">
        <f>ROUND('別紙３（一般）'!F24,-1)</f>
        <v>490</v>
      </c>
      <c r="G24" s="21">
        <f>ROUND('別紙３（一般）'!G24,-1)</f>
        <v>510</v>
      </c>
      <c r="H24" s="21">
        <f>ROUND('別紙３（一般）'!H24,-1)</f>
        <v>400</v>
      </c>
      <c r="I24" s="21">
        <f>ROUND('別紙３（一般）'!I24,-1)</f>
        <v>10</v>
      </c>
      <c r="J24" s="21">
        <f>ROUND('別紙３（一般）'!J24,-1)</f>
        <v>410</v>
      </c>
      <c r="K24" s="21">
        <f>ROUND('別紙３（一般）'!K24,-1)</f>
        <v>490</v>
      </c>
      <c r="L24" s="21">
        <f>ROUND('別紙３（一般）'!L24,-1)</f>
        <v>620</v>
      </c>
      <c r="M24" s="21">
        <f>ROUND('別紙３（一般）'!M24,-1)</f>
        <v>750</v>
      </c>
      <c r="N24" s="21">
        <f>ROUND('別紙３（一般）'!N24,-1)</f>
        <v>460</v>
      </c>
      <c r="O24" s="21">
        <f>ROUND('別紙３（一般）'!O24,-1)</f>
        <v>830</v>
      </c>
      <c r="P24" s="21">
        <f>ROUND('別紙３（一般）'!P24,-1)</f>
        <v>690</v>
      </c>
      <c r="Q24" s="22">
        <f t="shared" si="0"/>
        <v>5940</v>
      </c>
    </row>
    <row r="25" spans="1:17" ht="19.5" customHeight="1" x14ac:dyDescent="0.2">
      <c r="A25" s="31">
        <v>22</v>
      </c>
      <c r="B25" s="1" t="s">
        <v>17</v>
      </c>
      <c r="C25" s="71" t="s">
        <v>107</v>
      </c>
      <c r="D25" s="6" t="s">
        <v>167</v>
      </c>
      <c r="E25" s="21">
        <f>ROUND('別紙３（一般）'!E25,-1)</f>
        <v>280</v>
      </c>
      <c r="F25" s="21">
        <f>ROUND('別紙３（一般）'!F25,-1)</f>
        <v>680</v>
      </c>
      <c r="G25" s="21">
        <f>ROUND('別紙３（一般）'!G25,-1)</f>
        <v>640</v>
      </c>
      <c r="H25" s="21">
        <f>ROUND('別紙３（一般）'!H25,-1)</f>
        <v>590</v>
      </c>
      <c r="I25" s="21">
        <f>ROUND('別紙３（一般）'!I25,-1)</f>
        <v>10</v>
      </c>
      <c r="J25" s="21">
        <f>ROUND('別紙３（一般）'!J25,-1)</f>
        <v>330</v>
      </c>
      <c r="K25" s="21">
        <f>ROUND('別紙３（一般）'!K25,-1)</f>
        <v>600</v>
      </c>
      <c r="L25" s="21">
        <f>ROUND('別紙３（一般）'!L25,-1)</f>
        <v>820</v>
      </c>
      <c r="M25" s="21">
        <f>ROUND('別紙３（一般）'!M25,-1)</f>
        <v>1010</v>
      </c>
      <c r="N25" s="21">
        <f>ROUND('別紙３（一般）'!N25,-1)</f>
        <v>640</v>
      </c>
      <c r="O25" s="21">
        <f>ROUND('別紙３（一般）'!O25,-1)</f>
        <v>1250</v>
      </c>
      <c r="P25" s="21">
        <f>ROUND('別紙３（一般）'!P25,-1)</f>
        <v>1200</v>
      </c>
      <c r="Q25" s="22">
        <f t="shared" si="0"/>
        <v>8050</v>
      </c>
    </row>
    <row r="26" spans="1:17" ht="19.5" customHeight="1" x14ac:dyDescent="0.2">
      <c r="A26" s="31">
        <v>23</v>
      </c>
      <c r="B26" s="1" t="s">
        <v>18</v>
      </c>
      <c r="C26" s="71" t="s">
        <v>107</v>
      </c>
      <c r="D26" s="6">
        <v>50.65</v>
      </c>
      <c r="E26" s="21">
        <f>ROUND('別紙３（一般）'!E26,-1)</f>
        <v>240</v>
      </c>
      <c r="F26" s="21">
        <f>ROUND('別紙３（一般）'!F26,-1)</f>
        <v>750</v>
      </c>
      <c r="G26" s="21">
        <f>ROUND('別紙３（一般）'!G26,-1)</f>
        <v>760</v>
      </c>
      <c r="H26" s="21">
        <f>ROUND('別紙３（一般）'!H26,-1)</f>
        <v>630</v>
      </c>
      <c r="I26" s="21">
        <f>ROUND('別紙３（一般）'!I26,-1)</f>
        <v>10</v>
      </c>
      <c r="J26" s="21">
        <f>ROUND('別紙３（一般）'!J26,-1)</f>
        <v>410</v>
      </c>
      <c r="K26" s="21">
        <f>ROUND('別紙３（一般）'!K26,-1)</f>
        <v>740</v>
      </c>
      <c r="L26" s="21">
        <f>ROUND('別紙３（一般）'!L26,-1)</f>
        <v>760</v>
      </c>
      <c r="M26" s="21">
        <f>ROUND('別紙３（一般）'!M26,-1)</f>
        <v>1070</v>
      </c>
      <c r="N26" s="21">
        <f>ROUND('別紙３（一般）'!N26,-1)</f>
        <v>540</v>
      </c>
      <c r="O26" s="21">
        <f>ROUND('別紙３（一般）'!O26,-1)</f>
        <v>1270</v>
      </c>
      <c r="P26" s="21">
        <f>ROUND('別紙３（一般）'!P26,-1)</f>
        <v>1120</v>
      </c>
      <c r="Q26" s="22">
        <f t="shared" si="0"/>
        <v>8300</v>
      </c>
    </row>
    <row r="27" spans="1:17" ht="19.5" customHeight="1" x14ac:dyDescent="0.2">
      <c r="A27" s="31">
        <v>24</v>
      </c>
      <c r="B27" s="1" t="s">
        <v>19</v>
      </c>
      <c r="C27" s="71" t="s">
        <v>107</v>
      </c>
      <c r="D27" s="44" t="s">
        <v>155</v>
      </c>
      <c r="E27" s="21">
        <f>ROUND('別紙３（一般）'!E27,-1)</f>
        <v>230</v>
      </c>
      <c r="F27" s="21">
        <f>ROUND('別紙３（一般）'!F27,-1)</f>
        <v>720</v>
      </c>
      <c r="G27" s="21">
        <f>ROUND('別紙３（一般）'!G27,-1)</f>
        <v>2540</v>
      </c>
      <c r="H27" s="21">
        <f>ROUND('別紙３（一般）'!H27,-1)</f>
        <v>650</v>
      </c>
      <c r="I27" s="21">
        <f>ROUND('別紙３（一般）'!I27,-1)</f>
        <v>40</v>
      </c>
      <c r="J27" s="21">
        <f>ROUND('別紙３（一般）'!J27,-1)</f>
        <v>300</v>
      </c>
      <c r="K27" s="21">
        <f>ROUND('別紙３（一般）'!K27,-1)</f>
        <v>570</v>
      </c>
      <c r="L27" s="21">
        <f>ROUND('別紙３（一般）'!L27,-1)</f>
        <v>730</v>
      </c>
      <c r="M27" s="21">
        <f>ROUND('別紙３（一般）'!M27,-1)</f>
        <v>870</v>
      </c>
      <c r="N27" s="21">
        <f>ROUND('別紙３（一般）'!N27,-1)</f>
        <v>560</v>
      </c>
      <c r="O27" s="21">
        <f>ROUND('別紙３（一般）'!O27,-1)</f>
        <v>1000</v>
      </c>
      <c r="P27" s="21">
        <f>ROUND('別紙３（一般）'!P27,-1)</f>
        <v>950</v>
      </c>
      <c r="Q27" s="22">
        <f t="shared" si="0"/>
        <v>9160</v>
      </c>
    </row>
    <row r="28" spans="1:17" ht="19.5" customHeight="1" x14ac:dyDescent="0.2">
      <c r="A28" s="31">
        <v>25</v>
      </c>
      <c r="B28" s="1" t="s">
        <v>20</v>
      </c>
      <c r="C28" s="71" t="s">
        <v>107</v>
      </c>
      <c r="D28" s="6" t="s">
        <v>158</v>
      </c>
      <c r="E28" s="21">
        <f>ROUND('別紙３（一般）'!E28,-1)</f>
        <v>230</v>
      </c>
      <c r="F28" s="21">
        <f>ROUND('別紙３（一般）'!F28,-1)</f>
        <v>410</v>
      </c>
      <c r="G28" s="21">
        <f>ROUND('別紙３（一般）'!G28,-1)</f>
        <v>460</v>
      </c>
      <c r="H28" s="21">
        <f>ROUND('別紙３（一般）'!H28,-1)</f>
        <v>330</v>
      </c>
      <c r="I28" s="21">
        <f>ROUND('別紙３（一般）'!I28,-1)</f>
        <v>0</v>
      </c>
      <c r="J28" s="21">
        <f>ROUND('別紙３（一般）'!J28,-1)</f>
        <v>290</v>
      </c>
      <c r="K28" s="21">
        <f>ROUND('別紙３（一般）'!K28,-1)</f>
        <v>350</v>
      </c>
      <c r="L28" s="21">
        <f>ROUND('別紙３（一般）'!L28,-1)</f>
        <v>470</v>
      </c>
      <c r="M28" s="21">
        <f>ROUND('別紙３（一般）'!M28,-1)</f>
        <v>480</v>
      </c>
      <c r="N28" s="21">
        <f>ROUND('別紙３（一般）'!N28,-1)</f>
        <v>340</v>
      </c>
      <c r="O28" s="21">
        <f>ROUND('別紙３（一般）'!O28,-1)</f>
        <v>550</v>
      </c>
      <c r="P28" s="21">
        <f>ROUND('別紙３（一般）'!P28,-1)</f>
        <v>460</v>
      </c>
      <c r="Q28" s="22">
        <f t="shared" si="0"/>
        <v>4370</v>
      </c>
    </row>
    <row r="29" spans="1:17" ht="19.5" customHeight="1" x14ac:dyDescent="0.2">
      <c r="A29" s="31">
        <v>26</v>
      </c>
      <c r="B29" s="1" t="s">
        <v>21</v>
      </c>
      <c r="C29" s="71" t="s">
        <v>107</v>
      </c>
      <c r="D29" s="6" t="s">
        <v>162</v>
      </c>
      <c r="E29" s="21">
        <f>ROUND('別紙３（一般）'!E29,-1)</f>
        <v>610</v>
      </c>
      <c r="F29" s="21">
        <f>ROUND('別紙３（一般）'!F29,-1)</f>
        <v>940</v>
      </c>
      <c r="G29" s="21">
        <f>ROUND('別紙３（一般）'!G29,-1)</f>
        <v>880</v>
      </c>
      <c r="H29" s="21">
        <f>ROUND('別紙３（一般）'!H29,-1)</f>
        <v>540</v>
      </c>
      <c r="I29" s="21">
        <f>ROUND('別紙３（一般）'!I29,-1)</f>
        <v>10</v>
      </c>
      <c r="J29" s="21">
        <f>ROUND('別紙３（一般）'!J29,-1)</f>
        <v>600</v>
      </c>
      <c r="K29" s="21">
        <f>ROUND('別紙３（一般）'!K29,-1)</f>
        <v>840</v>
      </c>
      <c r="L29" s="21">
        <f>ROUND('別紙３（一般）'!L29,-1)</f>
        <v>1090</v>
      </c>
      <c r="M29" s="21">
        <f>ROUND('別紙３（一般）'!M29,-1)</f>
        <v>1250</v>
      </c>
      <c r="N29" s="21">
        <f>ROUND('別紙３（一般）'!N29,-1)</f>
        <v>900</v>
      </c>
      <c r="O29" s="21">
        <f>ROUND('別紙３（一般）'!O29,-1)</f>
        <v>1400</v>
      </c>
      <c r="P29" s="21">
        <f>ROUND('別紙３（一般）'!P29,-1)</f>
        <v>1060</v>
      </c>
      <c r="Q29" s="22">
        <f t="shared" si="0"/>
        <v>10120</v>
      </c>
    </row>
    <row r="30" spans="1:17" ht="19.5" customHeight="1" x14ac:dyDescent="0.2">
      <c r="A30" s="31">
        <v>27</v>
      </c>
      <c r="B30" s="1" t="s">
        <v>22</v>
      </c>
      <c r="C30" s="71" t="s">
        <v>107</v>
      </c>
      <c r="D30" s="6" t="s">
        <v>160</v>
      </c>
      <c r="E30" s="21">
        <f>ROUND('別紙３（一般）'!E30,-1)</f>
        <v>330</v>
      </c>
      <c r="F30" s="21">
        <f>ROUND('別紙３（一般）'!F30,-1)</f>
        <v>530</v>
      </c>
      <c r="G30" s="21">
        <f>ROUND('別紙３（一般）'!G30,-1)</f>
        <v>550</v>
      </c>
      <c r="H30" s="21">
        <f>ROUND('別紙３（一般）'!H30,-1)</f>
        <v>330</v>
      </c>
      <c r="I30" s="21">
        <f>ROUND('別紙３（一般）'!I30,-1)</f>
        <v>0</v>
      </c>
      <c r="J30" s="21">
        <f>ROUND('別紙３（一般）'!J30,-1)</f>
        <v>430</v>
      </c>
      <c r="K30" s="21">
        <f>ROUND('別紙３（一般）'!K30,-1)</f>
        <v>460</v>
      </c>
      <c r="L30" s="21">
        <f>ROUND('別紙３（一般）'!L30,-1)</f>
        <v>590</v>
      </c>
      <c r="M30" s="21">
        <f>ROUND('別紙３（一般）'!M30,-1)</f>
        <v>680</v>
      </c>
      <c r="N30" s="21">
        <f>ROUND('別紙３（一般）'!N30,-1)</f>
        <v>540</v>
      </c>
      <c r="O30" s="21">
        <f>ROUND('別紙３（一般）'!O30,-1)</f>
        <v>760</v>
      </c>
      <c r="P30" s="21">
        <f>ROUND('別紙３（一般）'!P30,-1)</f>
        <v>600</v>
      </c>
      <c r="Q30" s="22">
        <f t="shared" si="0"/>
        <v>5800</v>
      </c>
    </row>
    <row r="31" spans="1:17" ht="19.5" customHeight="1" x14ac:dyDescent="0.2">
      <c r="A31" s="31">
        <v>28</v>
      </c>
      <c r="B31" s="1" t="s">
        <v>23</v>
      </c>
      <c r="C31" s="71" t="s">
        <v>107</v>
      </c>
      <c r="D31" s="44" t="s">
        <v>168</v>
      </c>
      <c r="E31" s="21">
        <f>ROUND('別紙３（一般）'!E31,-1)</f>
        <v>240</v>
      </c>
      <c r="F31" s="21">
        <f>ROUND('別紙３（一般）'!F31,-1)</f>
        <v>350</v>
      </c>
      <c r="G31" s="21">
        <f>ROUND('別紙３（一般）'!G31,-1)</f>
        <v>320</v>
      </c>
      <c r="H31" s="21">
        <f>ROUND('別紙３（一般）'!H31,-1)</f>
        <v>250</v>
      </c>
      <c r="I31" s="21">
        <f>ROUND('別紙３（一般）'!I31,-1)</f>
        <v>10</v>
      </c>
      <c r="J31" s="21">
        <f>ROUND('別紙３（一般）'!J31,-1)</f>
        <v>170</v>
      </c>
      <c r="K31" s="21">
        <f>ROUND('別紙３（一般）'!K31,-1)</f>
        <v>290</v>
      </c>
      <c r="L31" s="21">
        <f>ROUND('別紙３（一般）'!L31,-1)</f>
        <v>370</v>
      </c>
      <c r="M31" s="21">
        <f>ROUND('別紙３（一般）'!M31,-1)</f>
        <v>530</v>
      </c>
      <c r="N31" s="21">
        <f>ROUND('別紙３（一般）'!N31,-1)</f>
        <v>390</v>
      </c>
      <c r="O31" s="21">
        <f>ROUND('別紙３（一般）'!O31,-1)</f>
        <v>760</v>
      </c>
      <c r="P31" s="21">
        <f>ROUND('別紙３（一般）'!P31,-1)</f>
        <v>650</v>
      </c>
      <c r="Q31" s="22">
        <f t="shared" si="0"/>
        <v>4330</v>
      </c>
    </row>
    <row r="32" spans="1:17" ht="19.5" customHeight="1" x14ac:dyDescent="0.2">
      <c r="A32" s="31">
        <v>29</v>
      </c>
      <c r="B32" s="1" t="s">
        <v>24</v>
      </c>
      <c r="C32" s="71" t="s">
        <v>107</v>
      </c>
      <c r="D32" s="44" t="s">
        <v>156</v>
      </c>
      <c r="E32" s="21">
        <f>ROUND('別紙３（一般）'!E32,-1)</f>
        <v>230</v>
      </c>
      <c r="F32" s="21">
        <f>ROUND('別紙３（一般）'!F32,-1)</f>
        <v>460</v>
      </c>
      <c r="G32" s="21">
        <f>ROUND('別紙３（一般）'!G32,-1)</f>
        <v>460</v>
      </c>
      <c r="H32" s="21">
        <f>ROUND('別紙３（一般）'!H32,-1)</f>
        <v>380</v>
      </c>
      <c r="I32" s="21">
        <f>ROUND('別紙３（一般）'!I32,-1)</f>
        <v>10</v>
      </c>
      <c r="J32" s="21">
        <f>ROUND('別紙３（一般）'!J32,-1)</f>
        <v>200</v>
      </c>
      <c r="K32" s="21">
        <f>ROUND('別紙３（一般）'!K32,-1)</f>
        <v>360</v>
      </c>
      <c r="L32" s="21">
        <f>ROUND('別紙３（一般）'!L32,-1)</f>
        <v>550</v>
      </c>
      <c r="M32" s="21">
        <f>ROUND('別紙３（一般）'!M32,-1)</f>
        <v>650</v>
      </c>
      <c r="N32" s="21">
        <f>ROUND('別紙３（一般）'!N32,-1)</f>
        <v>430</v>
      </c>
      <c r="O32" s="21">
        <f>ROUND('別紙３（一般）'!O32,-1)</f>
        <v>900</v>
      </c>
      <c r="P32" s="21">
        <f>ROUND('別紙３（一般）'!P32,-1)</f>
        <v>840</v>
      </c>
      <c r="Q32" s="22">
        <f t="shared" si="0"/>
        <v>5470</v>
      </c>
    </row>
    <row r="33" spans="1:17" ht="19.5" customHeight="1" x14ac:dyDescent="0.2">
      <c r="A33" s="31">
        <v>30</v>
      </c>
      <c r="B33" s="1" t="s">
        <v>25</v>
      </c>
      <c r="C33" s="71" t="s">
        <v>107</v>
      </c>
      <c r="D33" s="44" t="s">
        <v>220</v>
      </c>
      <c r="E33" s="21">
        <f>ROUND('別紙３（一般）'!E33,-1)</f>
        <v>280</v>
      </c>
      <c r="F33" s="21">
        <f>ROUND('別紙３（一般）'!F33,-1)</f>
        <v>570</v>
      </c>
      <c r="G33" s="21">
        <f>ROUND('別紙３（一般）'!G33,-1)</f>
        <v>620</v>
      </c>
      <c r="H33" s="21">
        <f>ROUND('別紙３（一般）'!H33,-1)</f>
        <v>450</v>
      </c>
      <c r="I33" s="21">
        <f>ROUND('別紙３（一般）'!I33,-1)</f>
        <v>10</v>
      </c>
      <c r="J33" s="21">
        <f>ROUND('別紙３（一般）'!J33,-1)</f>
        <v>340</v>
      </c>
      <c r="K33" s="21">
        <f>ROUND('別紙３（一般）'!K33,-1)</f>
        <v>510</v>
      </c>
      <c r="L33" s="21">
        <f>ROUND('別紙３（一般）'!L33,-1)</f>
        <v>690</v>
      </c>
      <c r="M33" s="21">
        <f>ROUND('別紙３（一般）'!M33,-1)</f>
        <v>820</v>
      </c>
      <c r="N33" s="21">
        <f>ROUND('別紙３（一般）'!N33,-1)</f>
        <v>540</v>
      </c>
      <c r="O33" s="21">
        <f>ROUND('別紙３（一般）'!O33,-1)</f>
        <v>1100</v>
      </c>
      <c r="P33" s="21">
        <f>ROUND('別紙３（一般）'!P33,-1)</f>
        <v>850</v>
      </c>
      <c r="Q33" s="22">
        <f t="shared" si="0"/>
        <v>6780</v>
      </c>
    </row>
    <row r="34" spans="1:17" ht="19.5" customHeight="1" x14ac:dyDescent="0.2">
      <c r="A34" s="31">
        <v>31</v>
      </c>
      <c r="B34" s="1" t="s">
        <v>26</v>
      </c>
      <c r="C34" s="71" t="s">
        <v>107</v>
      </c>
      <c r="D34" s="6" t="s">
        <v>169</v>
      </c>
      <c r="E34" s="21">
        <f>ROUND('別紙３（一般）'!E34,-1)</f>
        <v>280</v>
      </c>
      <c r="F34" s="21">
        <f>ROUND('別紙３（一般）'!F34,-1)</f>
        <v>620</v>
      </c>
      <c r="G34" s="21">
        <f>ROUND('別紙３（一般）'!G34,-1)</f>
        <v>580</v>
      </c>
      <c r="H34" s="21">
        <f>ROUND('別紙３（一般）'!H34,-1)</f>
        <v>400</v>
      </c>
      <c r="I34" s="21">
        <f>ROUND('別紙３（一般）'!I34,-1)</f>
        <v>10</v>
      </c>
      <c r="J34" s="21">
        <f>ROUND('別紙３（一般）'!J34,-1)</f>
        <v>380</v>
      </c>
      <c r="K34" s="21">
        <f>ROUND('別紙３（一般）'!K34,-1)</f>
        <v>490</v>
      </c>
      <c r="L34" s="21">
        <f>ROUND('別紙３（一般）'!L34,-1)</f>
        <v>610</v>
      </c>
      <c r="M34" s="21">
        <f>ROUND('別紙３（一般）'!M34,-1)</f>
        <v>770</v>
      </c>
      <c r="N34" s="21">
        <f>ROUND('別紙３（一般）'!N34,-1)</f>
        <v>500</v>
      </c>
      <c r="O34" s="21">
        <f>ROUND('別紙３（一般）'!O34,-1)</f>
        <v>1000</v>
      </c>
      <c r="P34" s="21">
        <f>ROUND('別紙３（一般）'!P34,-1)</f>
        <v>810</v>
      </c>
      <c r="Q34" s="22">
        <f t="shared" si="0"/>
        <v>6450</v>
      </c>
    </row>
    <row r="35" spans="1:17" ht="19.5" customHeight="1" x14ac:dyDescent="0.2">
      <c r="A35" s="31">
        <v>32</v>
      </c>
      <c r="B35" s="1" t="s">
        <v>248</v>
      </c>
      <c r="C35" s="95" t="s">
        <v>107</v>
      </c>
      <c r="D35" s="6">
        <v>6</v>
      </c>
      <c r="E35" s="21">
        <f>ROUND('別紙３（一般）'!E35,-1)</f>
        <v>0</v>
      </c>
      <c r="F35" s="21">
        <f>ROUND('別紙３（一般）'!F35,-1)</f>
        <v>30</v>
      </c>
      <c r="G35" s="21">
        <f>ROUND('別紙３（一般）'!G35,-1)</f>
        <v>250</v>
      </c>
      <c r="H35" s="21">
        <f>ROUND('別紙３（一般）'!H35,-1)</f>
        <v>450</v>
      </c>
      <c r="I35" s="21">
        <f>ROUND('別紙３（一般）'!I35,-1)</f>
        <v>10</v>
      </c>
      <c r="J35" s="21">
        <f>ROUND('別紙３（一般）'!J35,-1)</f>
        <v>380</v>
      </c>
      <c r="K35" s="21">
        <f>ROUND('別紙３（一般）'!K35,-1)</f>
        <v>250</v>
      </c>
      <c r="L35" s="21">
        <f>ROUND('別紙３（一般）'!L35,-1)</f>
        <v>0</v>
      </c>
      <c r="M35" s="21">
        <f>ROUND('別紙３（一般）'!M35,-1)</f>
        <v>130</v>
      </c>
      <c r="N35" s="21">
        <f>ROUND('別紙３（一般）'!N35,-1)</f>
        <v>140</v>
      </c>
      <c r="O35" s="21">
        <f>ROUND('別紙３（一般）'!O35,-1)</f>
        <v>320</v>
      </c>
      <c r="P35" s="21">
        <f>ROUND('別紙３（一般）'!P35,-1)</f>
        <v>80</v>
      </c>
      <c r="Q35" s="22">
        <f t="shared" si="0"/>
        <v>2040</v>
      </c>
    </row>
    <row r="36" spans="1:17" ht="19.5" customHeight="1" x14ac:dyDescent="0.2">
      <c r="A36" s="31">
        <v>33</v>
      </c>
      <c r="B36" s="1" t="s">
        <v>27</v>
      </c>
      <c r="C36" s="71" t="s">
        <v>107</v>
      </c>
      <c r="D36" s="44" t="s">
        <v>168</v>
      </c>
      <c r="E36" s="21">
        <f>ROUND('別紙３（一般）'!E36,-1)</f>
        <v>320</v>
      </c>
      <c r="F36" s="21">
        <f>ROUND('別紙３（一般）'!F36,-1)</f>
        <v>640</v>
      </c>
      <c r="G36" s="21">
        <f>ROUND('別紙３（一般）'!G36,-1)</f>
        <v>570</v>
      </c>
      <c r="H36" s="21">
        <f>ROUND('別紙３（一般）'!H36,-1)</f>
        <v>470</v>
      </c>
      <c r="I36" s="21">
        <f>ROUND('別紙３（一般）'!I36,-1)</f>
        <v>60</v>
      </c>
      <c r="J36" s="21">
        <f>ROUND('別紙３（一般）'!J36,-1)</f>
        <v>190</v>
      </c>
      <c r="K36" s="21">
        <f>ROUND('別紙３（一般）'!K36,-1)</f>
        <v>460</v>
      </c>
      <c r="L36" s="21">
        <f>ROUND('別紙３（一般）'!L36,-1)</f>
        <v>620</v>
      </c>
      <c r="M36" s="21">
        <f>ROUND('別紙３（一般）'!M36,-1)</f>
        <v>760</v>
      </c>
      <c r="N36" s="21">
        <f>ROUND('別紙３（一般）'!N36,-1)</f>
        <v>550</v>
      </c>
      <c r="O36" s="21">
        <f>ROUND('別紙３（一般）'!O36,-1)</f>
        <v>1010</v>
      </c>
      <c r="P36" s="21">
        <f>ROUND('別紙３（一般）'!P36,-1)</f>
        <v>950</v>
      </c>
      <c r="Q36" s="22">
        <f t="shared" si="0"/>
        <v>6600</v>
      </c>
    </row>
    <row r="37" spans="1:17" ht="19.5" customHeight="1" x14ac:dyDescent="0.2">
      <c r="A37" s="31">
        <v>34</v>
      </c>
      <c r="B37" s="1" t="s">
        <v>28</v>
      </c>
      <c r="C37" s="95" t="s">
        <v>107</v>
      </c>
      <c r="D37" s="44" t="s">
        <v>168</v>
      </c>
      <c r="E37" s="21">
        <f>ROUND('別紙３（一般）'!E37,-1)</f>
        <v>1590</v>
      </c>
      <c r="F37" s="21">
        <f>ROUND('別紙３（一般）'!F37,-1)</f>
        <v>490</v>
      </c>
      <c r="G37" s="21">
        <f>ROUND('別紙３（一般）'!G37,-1)</f>
        <v>610</v>
      </c>
      <c r="H37" s="21">
        <f>ROUND('別紙３（一般）'!H37,-1)</f>
        <v>580</v>
      </c>
      <c r="I37" s="21">
        <f>ROUND('別紙３（一般）'!I37,-1)</f>
        <v>270</v>
      </c>
      <c r="J37" s="21">
        <f>ROUND('別紙３（一般）'!J37,-1)</f>
        <v>40</v>
      </c>
      <c r="K37" s="21">
        <f>ROUND('別紙３（一般）'!K37,-1)</f>
        <v>480</v>
      </c>
      <c r="L37" s="21">
        <f>ROUND('別紙３（一般）'!L37,-1)</f>
        <v>540</v>
      </c>
      <c r="M37" s="21">
        <f>ROUND('別紙３（一般）'!M37,-1)</f>
        <v>830</v>
      </c>
      <c r="N37" s="21">
        <f>ROUND('別紙３（一般）'!N37,-1)</f>
        <v>2430</v>
      </c>
      <c r="O37" s="21">
        <f>ROUND('別紙３（一般）'!O37,-1)</f>
        <v>3700</v>
      </c>
      <c r="P37" s="21">
        <f>ROUND('別紙３（一般）'!P37,-1)</f>
        <v>4150</v>
      </c>
      <c r="Q37" s="22">
        <f t="shared" si="0"/>
        <v>15710</v>
      </c>
    </row>
    <row r="38" spans="1:17" ht="19.5" customHeight="1" thickBot="1" x14ac:dyDescent="0.25">
      <c r="A38" s="31">
        <v>35</v>
      </c>
      <c r="B38" s="1" t="s">
        <v>249</v>
      </c>
      <c r="C38" s="88" t="s">
        <v>107</v>
      </c>
      <c r="D38" s="44" t="s">
        <v>250</v>
      </c>
      <c r="E38" s="21">
        <f>ROUND('別紙３（一般）'!E38,-1)</f>
        <v>480</v>
      </c>
      <c r="F38" s="21">
        <f>ROUND('別紙３（一般）'!F38,-1)</f>
        <v>390</v>
      </c>
      <c r="G38" s="21">
        <f>ROUND('別紙３（一般）'!G38,-1)</f>
        <v>500</v>
      </c>
      <c r="H38" s="21">
        <f>ROUND('別紙３（一般）'!H38,-1)</f>
        <v>450</v>
      </c>
      <c r="I38" s="21">
        <f>ROUND('別紙３（一般）'!I38,-1)</f>
        <v>200</v>
      </c>
      <c r="J38" s="21">
        <f>ROUND('別紙３（一般）'!J38,-1)</f>
        <v>70</v>
      </c>
      <c r="K38" s="21">
        <f>ROUND('別紙３（一般）'!K38,-1)</f>
        <v>350</v>
      </c>
      <c r="L38" s="21">
        <f>ROUND('別紙３（一般）'!L38,-1)</f>
        <v>470</v>
      </c>
      <c r="M38" s="21">
        <f>ROUND('別紙３（一般）'!M38,-1)</f>
        <v>510</v>
      </c>
      <c r="N38" s="21">
        <f>ROUND('別紙３（一般）'!N38,-1)</f>
        <v>580</v>
      </c>
      <c r="O38" s="21">
        <f>ROUND('別紙３（一般）'!O38,-1)</f>
        <v>740</v>
      </c>
      <c r="P38" s="21">
        <f>ROUND('別紙３（一般）'!P38,-1)</f>
        <v>800</v>
      </c>
      <c r="Q38" s="22">
        <f t="shared" si="0"/>
        <v>5540</v>
      </c>
    </row>
    <row r="39" spans="1:17" ht="19.5" customHeight="1" thickBot="1" x14ac:dyDescent="0.25">
      <c r="A39" s="100" t="s">
        <v>73</v>
      </c>
      <c r="B39" s="101"/>
      <c r="C39" s="74"/>
      <c r="D39" s="74"/>
      <c r="E39" s="23">
        <f t="shared" ref="E39:P39" si="1">SUM(E4:E38)</f>
        <v>15000</v>
      </c>
      <c r="F39" s="23">
        <f t="shared" si="1"/>
        <v>19890</v>
      </c>
      <c r="G39" s="23">
        <f t="shared" si="1"/>
        <v>23220</v>
      </c>
      <c r="H39" s="23">
        <f t="shared" si="1"/>
        <v>18240</v>
      </c>
      <c r="I39" s="23">
        <f t="shared" si="1"/>
        <v>3630</v>
      </c>
      <c r="J39" s="23">
        <f t="shared" si="1"/>
        <v>8500</v>
      </c>
      <c r="K39" s="23">
        <f t="shared" si="1"/>
        <v>17990</v>
      </c>
      <c r="L39" s="23">
        <f t="shared" si="1"/>
        <v>21310</v>
      </c>
      <c r="M39" s="23">
        <f t="shared" si="1"/>
        <v>26340</v>
      </c>
      <c r="N39" s="23">
        <f t="shared" si="1"/>
        <v>21960</v>
      </c>
      <c r="O39" s="23">
        <f t="shared" si="1"/>
        <v>36430</v>
      </c>
      <c r="P39" s="23">
        <f t="shared" si="1"/>
        <v>34650</v>
      </c>
      <c r="Q39" s="61">
        <f t="shared" ref="Q39" si="2">SUM(Q4:Q38)</f>
        <v>247160</v>
      </c>
    </row>
    <row r="40" spans="1:17" ht="19.5" customHeight="1" thickBot="1" x14ac:dyDescent="0.25">
      <c r="A40" s="56">
        <v>36</v>
      </c>
      <c r="B40" s="29" t="s">
        <v>67</v>
      </c>
      <c r="C40" s="57" t="s">
        <v>107</v>
      </c>
      <c r="D40" s="42" t="s">
        <v>164</v>
      </c>
      <c r="E40" s="21">
        <f>ROUND('別紙３（一般）'!E40,-1)</f>
        <v>390</v>
      </c>
      <c r="F40" s="21">
        <f>ROUND('別紙３（一般）'!F40,-1)</f>
        <v>590</v>
      </c>
      <c r="G40" s="21">
        <f>ROUND('別紙３（一般）'!G40,-1)</f>
        <v>590</v>
      </c>
      <c r="H40" s="21">
        <f>ROUND('別紙３（一般）'!H40,-1)</f>
        <v>390</v>
      </c>
      <c r="I40" s="21">
        <f>ROUND('別紙３（一般）'!I40,-1)</f>
        <v>20</v>
      </c>
      <c r="J40" s="21">
        <f>ROUND('別紙３（一般）'!J40,-1)</f>
        <v>470</v>
      </c>
      <c r="K40" s="58">
        <f>ROUND('別紙３（一般）'!K40,-1)</f>
        <v>540</v>
      </c>
      <c r="L40" s="58">
        <f>ROUND('別紙３（一般）'!L40,-1)</f>
        <v>620</v>
      </c>
      <c r="M40" s="58">
        <f>ROUND('別紙３（一般）'!M40,-1)</f>
        <v>920</v>
      </c>
      <c r="N40" s="58">
        <f>ROUND('別紙３（一般）'!N40,-1)</f>
        <v>730</v>
      </c>
      <c r="O40" s="58">
        <f>ROUND('別紙３（一般）'!O40,-1)</f>
        <v>930</v>
      </c>
      <c r="P40" s="58">
        <f>ROUND('別紙３（一般）'!P40,-1)</f>
        <v>830</v>
      </c>
      <c r="Q40" s="59">
        <f t="shared" ref="Q40" si="3">SUM(E40:P40)</f>
        <v>7020</v>
      </c>
    </row>
    <row r="41" spans="1:17" ht="19.5" customHeight="1" thickBot="1" x14ac:dyDescent="0.25">
      <c r="A41" s="100" t="s">
        <v>74</v>
      </c>
      <c r="B41" s="101"/>
      <c r="C41" s="45"/>
      <c r="D41" s="60"/>
      <c r="E41" s="23">
        <f t="shared" ref="E41:O41" si="4">SUM(E40:E40)</f>
        <v>390</v>
      </c>
      <c r="F41" s="23">
        <f t="shared" si="4"/>
        <v>590</v>
      </c>
      <c r="G41" s="23">
        <f t="shared" si="4"/>
        <v>590</v>
      </c>
      <c r="H41" s="23">
        <f t="shared" si="4"/>
        <v>390</v>
      </c>
      <c r="I41" s="23">
        <f t="shared" si="4"/>
        <v>20</v>
      </c>
      <c r="J41" s="23">
        <f t="shared" si="4"/>
        <v>470</v>
      </c>
      <c r="K41" s="23">
        <f t="shared" si="4"/>
        <v>540</v>
      </c>
      <c r="L41" s="23">
        <f t="shared" si="4"/>
        <v>620</v>
      </c>
      <c r="M41" s="23">
        <f t="shared" si="4"/>
        <v>920</v>
      </c>
      <c r="N41" s="23">
        <f t="shared" si="4"/>
        <v>730</v>
      </c>
      <c r="O41" s="23">
        <f t="shared" si="4"/>
        <v>930</v>
      </c>
      <c r="P41" s="23">
        <f>ROUND('別紙３（一般）'!P41,-1)</f>
        <v>830</v>
      </c>
      <c r="Q41" s="61">
        <f>SUM(Q40:Q40)</f>
        <v>7020</v>
      </c>
    </row>
    <row r="42" spans="1:17" ht="19.5" customHeight="1" thickBot="1" x14ac:dyDescent="0.25">
      <c r="A42" s="17">
        <v>37</v>
      </c>
      <c r="B42" s="29" t="s">
        <v>193</v>
      </c>
      <c r="C42" s="42" t="s">
        <v>107</v>
      </c>
      <c r="D42" s="42" t="s">
        <v>215</v>
      </c>
      <c r="E42" s="21">
        <f>ROUND('別紙３（一般）'!E42,-1)</f>
        <v>150</v>
      </c>
      <c r="F42" s="21">
        <f>ROUND('別紙３（一般）'!F42,-1)</f>
        <v>840</v>
      </c>
      <c r="G42" s="21">
        <f>ROUND('別紙３（一般）'!G42,-1)</f>
        <v>1320</v>
      </c>
      <c r="H42" s="21">
        <f>ROUND('別紙３（一般）'!H42,-1)</f>
        <v>1390</v>
      </c>
      <c r="I42" s="21">
        <f>ROUND('別紙３（一般）'!I42,-1)</f>
        <v>20</v>
      </c>
      <c r="J42" s="21">
        <f>ROUND('別紙３（一般）'!J42,-1)</f>
        <v>900</v>
      </c>
      <c r="K42" s="58">
        <f>ROUND('別紙３（一般）'!K42,-1)</f>
        <v>940</v>
      </c>
      <c r="L42" s="58">
        <f>ROUND('別紙３（一般）'!L42,-1)</f>
        <v>580</v>
      </c>
      <c r="M42" s="58">
        <f>ROUND('別紙３（一般）'!M42,-1)</f>
        <v>590</v>
      </c>
      <c r="N42" s="58">
        <f>ROUND('別紙３（一般）'!N42,-1)</f>
        <v>320</v>
      </c>
      <c r="O42" s="58">
        <f>ROUND('別紙３（一般）'!O42,-1)</f>
        <v>700</v>
      </c>
      <c r="P42" s="58">
        <f>ROUND('別紙３（一般）'!P42,-1)</f>
        <v>520</v>
      </c>
      <c r="Q42" s="22">
        <f>SUM(E42:P42)</f>
        <v>8270</v>
      </c>
    </row>
    <row r="43" spans="1:17" ht="19.5" customHeight="1" thickBot="1" x14ac:dyDescent="0.25">
      <c r="A43" s="100" t="s">
        <v>192</v>
      </c>
      <c r="B43" s="101"/>
      <c r="C43" s="45"/>
      <c r="D43" s="45"/>
      <c r="E43" s="24">
        <f>SUM(E42)</f>
        <v>150</v>
      </c>
      <c r="F43" s="24">
        <f t="shared" ref="F43:P43" si="5">SUM(F42)</f>
        <v>840</v>
      </c>
      <c r="G43" s="24">
        <f t="shared" si="5"/>
        <v>1320</v>
      </c>
      <c r="H43" s="24">
        <f t="shared" si="5"/>
        <v>1390</v>
      </c>
      <c r="I43" s="24">
        <f t="shared" si="5"/>
        <v>20</v>
      </c>
      <c r="J43" s="24">
        <f t="shared" si="5"/>
        <v>900</v>
      </c>
      <c r="K43" s="24">
        <f t="shared" si="5"/>
        <v>940</v>
      </c>
      <c r="L43" s="24">
        <f t="shared" si="5"/>
        <v>580</v>
      </c>
      <c r="M43" s="24">
        <f t="shared" si="5"/>
        <v>590</v>
      </c>
      <c r="N43" s="24">
        <f t="shared" si="5"/>
        <v>320</v>
      </c>
      <c r="O43" s="24">
        <f t="shared" si="5"/>
        <v>700</v>
      </c>
      <c r="P43" s="24">
        <f t="shared" si="5"/>
        <v>520</v>
      </c>
      <c r="Q43" s="76">
        <f>SUM(Q42)</f>
        <v>8270</v>
      </c>
    </row>
    <row r="44" spans="1:17" ht="19.5" customHeight="1" x14ac:dyDescent="0.2">
      <c r="A44" s="18">
        <v>38</v>
      </c>
      <c r="B44" s="30" t="s">
        <v>198</v>
      </c>
      <c r="C44" s="41" t="s">
        <v>107</v>
      </c>
      <c r="D44" s="41" t="s">
        <v>216</v>
      </c>
      <c r="E44" s="21">
        <f>ROUND('別紙３（一般）'!E44,-1)</f>
        <v>230</v>
      </c>
      <c r="F44" s="21">
        <f>ROUND('別紙３（一般）'!F44,-1)</f>
        <v>220</v>
      </c>
      <c r="G44" s="21">
        <f>ROUND('別紙３（一般）'!G44,-1)</f>
        <v>250</v>
      </c>
      <c r="H44" s="21">
        <f>ROUND('別紙３（一般）'!H44,-1)</f>
        <v>270</v>
      </c>
      <c r="I44" s="21">
        <f>ROUND('別紙３（一般）'!I44,-1)</f>
        <v>240</v>
      </c>
      <c r="J44" s="21">
        <f>ROUND('別紙３（一般）'!J44,-1)</f>
        <v>70</v>
      </c>
      <c r="K44" s="21">
        <f>ROUND('別紙３（一般）'!K44,-1)</f>
        <v>250</v>
      </c>
      <c r="L44" s="21">
        <f>ROUND('別紙３（一般）'!L44,-1)</f>
        <v>230</v>
      </c>
      <c r="M44" s="21">
        <f>ROUND('別紙３（一般）'!M44,-1)</f>
        <v>230</v>
      </c>
      <c r="N44" s="21">
        <f>ROUND('別紙３（一般）'!N44,-1)</f>
        <v>300</v>
      </c>
      <c r="O44" s="21">
        <f>ROUND('別紙３（一般）'!O44,-1)</f>
        <v>380</v>
      </c>
      <c r="P44" s="21">
        <f>ROUND('別紙３（一般）'!P44,-1)</f>
        <v>320</v>
      </c>
      <c r="Q44" s="22">
        <f>SUM(E44:P44)</f>
        <v>2990</v>
      </c>
    </row>
    <row r="45" spans="1:17" ht="19.5" customHeight="1" thickBot="1" x14ac:dyDescent="0.25">
      <c r="A45" s="17">
        <v>39</v>
      </c>
      <c r="B45" s="29" t="s">
        <v>199</v>
      </c>
      <c r="C45" s="42" t="s">
        <v>107</v>
      </c>
      <c r="D45" s="42" t="s">
        <v>170</v>
      </c>
      <c r="E45" s="21">
        <f>ROUND('別紙３（一般）'!E45,-1)</f>
        <v>320</v>
      </c>
      <c r="F45" s="21">
        <f>ROUND('別紙３（一般）'!F45,-1)</f>
        <v>280</v>
      </c>
      <c r="G45" s="21">
        <f>ROUND('別紙３（一般）'!G45,-1)</f>
        <v>390</v>
      </c>
      <c r="H45" s="21">
        <f>ROUND('別紙３（一般）'!H45,-1)</f>
        <v>150</v>
      </c>
      <c r="I45" s="21">
        <f>ROUND('別紙３（一般）'!I45,-1)</f>
        <v>10</v>
      </c>
      <c r="J45" s="21">
        <f>ROUND('別紙３（一般）'!J45,-1)</f>
        <v>350</v>
      </c>
      <c r="K45" s="21">
        <f>ROUND('別紙３（一般）'!K45,-1)</f>
        <v>230</v>
      </c>
      <c r="L45" s="21">
        <f>ROUND('別紙３（一般）'!L45,-1)</f>
        <v>460</v>
      </c>
      <c r="M45" s="21">
        <f>ROUND('別紙３（一般）'!M45,-1)</f>
        <v>930</v>
      </c>
      <c r="N45" s="21">
        <f>ROUND('別紙３（一般）'!N45,-1)</f>
        <v>1230</v>
      </c>
      <c r="O45" s="21">
        <f>ROUND('別紙３（一般）'!O45,-1)</f>
        <v>1200</v>
      </c>
      <c r="P45" s="21">
        <f>ROUND('別紙３（一般）'!P45,-1)</f>
        <v>470</v>
      </c>
      <c r="Q45" s="22">
        <f>SUM(E45:P45)</f>
        <v>6020</v>
      </c>
    </row>
    <row r="46" spans="1:17" ht="19.2" customHeight="1" thickBot="1" x14ac:dyDescent="0.25">
      <c r="A46" s="100" t="s">
        <v>78</v>
      </c>
      <c r="B46" s="101"/>
      <c r="C46" s="45"/>
      <c r="D46" s="45"/>
      <c r="E46" s="24">
        <f>SUM(E44:E45)</f>
        <v>550</v>
      </c>
      <c r="F46" s="24">
        <f t="shared" ref="F46:Q46" si="6">SUM(F44:F45)</f>
        <v>500</v>
      </c>
      <c r="G46" s="24">
        <f t="shared" si="6"/>
        <v>640</v>
      </c>
      <c r="H46" s="24">
        <f t="shared" si="6"/>
        <v>420</v>
      </c>
      <c r="I46" s="24">
        <f t="shared" si="6"/>
        <v>250</v>
      </c>
      <c r="J46" s="24">
        <f t="shared" si="6"/>
        <v>420</v>
      </c>
      <c r="K46" s="24">
        <f t="shared" si="6"/>
        <v>480</v>
      </c>
      <c r="L46" s="24">
        <f t="shared" si="6"/>
        <v>690</v>
      </c>
      <c r="M46" s="24">
        <f t="shared" si="6"/>
        <v>1160</v>
      </c>
      <c r="N46" s="24">
        <f t="shared" si="6"/>
        <v>1530</v>
      </c>
      <c r="O46" s="24">
        <f t="shared" si="6"/>
        <v>1580</v>
      </c>
      <c r="P46" s="24">
        <f t="shared" si="6"/>
        <v>790</v>
      </c>
      <c r="Q46" s="76">
        <f t="shared" si="6"/>
        <v>9010</v>
      </c>
    </row>
    <row r="47" spans="1:17" ht="19.5" customHeight="1" x14ac:dyDescent="0.2">
      <c r="A47" s="31">
        <v>40</v>
      </c>
      <c r="B47" s="9" t="s">
        <v>91</v>
      </c>
      <c r="C47" s="39" t="s">
        <v>107</v>
      </c>
      <c r="D47" s="39">
        <v>16</v>
      </c>
      <c r="E47" s="21">
        <f>ROUND('別紙３（一般）'!E47,-1)</f>
        <v>70</v>
      </c>
      <c r="F47" s="21">
        <f>ROUND('別紙３（一般）'!F47,-1)</f>
        <v>20</v>
      </c>
      <c r="G47" s="21">
        <f>ROUND('別紙３（一般）'!G47,-1)</f>
        <v>10</v>
      </c>
      <c r="H47" s="21">
        <f>ROUND('別紙３（一般）'!H47,-1)</f>
        <v>10</v>
      </c>
      <c r="I47" s="21">
        <f>ROUND('別紙３（一般）'!I47,-1)</f>
        <v>0</v>
      </c>
      <c r="J47" s="21">
        <f>ROUND('別紙３（一般）'!J47,-1)</f>
        <v>0</v>
      </c>
      <c r="K47" s="21">
        <f>ROUND('別紙３（一般）'!K47,-1)</f>
        <v>10</v>
      </c>
      <c r="L47" s="21">
        <f>ROUND('別紙３（一般）'!L47,-1)</f>
        <v>10</v>
      </c>
      <c r="M47" s="21">
        <f>ROUND('別紙３（一般）'!M47,-1)</f>
        <v>10</v>
      </c>
      <c r="N47" s="21">
        <f>ROUND('別紙３（一般）'!N47,-1)</f>
        <v>130</v>
      </c>
      <c r="O47" s="21">
        <f>ROUND('別紙３（一般）'!O47,-1)</f>
        <v>210</v>
      </c>
      <c r="P47" s="21">
        <f>ROUND('別紙３（一般）'!P47,-1)</f>
        <v>210</v>
      </c>
      <c r="Q47" s="22">
        <f t="shared" ref="Q47:Q56" si="7">SUM(E47:P47)</f>
        <v>690</v>
      </c>
    </row>
    <row r="48" spans="1:17" ht="19.5" customHeight="1" x14ac:dyDescent="0.2">
      <c r="A48" s="31">
        <v>41</v>
      </c>
      <c r="B48" s="9" t="s">
        <v>92</v>
      </c>
      <c r="C48" s="39" t="s">
        <v>107</v>
      </c>
      <c r="D48" s="39">
        <v>16</v>
      </c>
      <c r="E48" s="21">
        <f>ROUND('別紙３（一般）'!E48,-1)</f>
        <v>50</v>
      </c>
      <c r="F48" s="21">
        <f>ROUND('別紙３（一般）'!F48,-1)</f>
        <v>0</v>
      </c>
      <c r="G48" s="21">
        <f>ROUND('別紙３（一般）'!G48,-1)</f>
        <v>0</v>
      </c>
      <c r="H48" s="21">
        <f>ROUND('別紙３（一般）'!H48,-1)</f>
        <v>0</v>
      </c>
      <c r="I48" s="21">
        <f>ROUND('別紙３（一般）'!I48,-1)</f>
        <v>0</v>
      </c>
      <c r="J48" s="21">
        <f>ROUND('別紙３（一般）'!J48,-1)</f>
        <v>0</v>
      </c>
      <c r="K48" s="21">
        <f>ROUND('別紙３（一般）'!K48,-1)</f>
        <v>0</v>
      </c>
      <c r="L48" s="21">
        <f>ROUND('別紙３（一般）'!L48,-1)</f>
        <v>0</v>
      </c>
      <c r="M48" s="21">
        <f>ROUND('別紙３（一般）'!M48,-1)</f>
        <v>0</v>
      </c>
      <c r="N48" s="21">
        <f>ROUND('別紙３（一般）'!N48,-1)</f>
        <v>40</v>
      </c>
      <c r="O48" s="21">
        <f>ROUND('別紙３（一般）'!O48,-1)</f>
        <v>100</v>
      </c>
      <c r="P48" s="21">
        <f>ROUND('別紙３（一般）'!P48,-1)</f>
        <v>130</v>
      </c>
      <c r="Q48" s="22">
        <f t="shared" si="7"/>
        <v>320</v>
      </c>
    </row>
    <row r="49" spans="1:17" ht="19.5" customHeight="1" x14ac:dyDescent="0.2">
      <c r="A49" s="31">
        <v>42</v>
      </c>
      <c r="B49" s="9" t="s">
        <v>93</v>
      </c>
      <c r="C49" s="39" t="s">
        <v>107</v>
      </c>
      <c r="D49" s="39">
        <v>10</v>
      </c>
      <c r="E49" s="21">
        <f>ROUND('別紙３（一般）'!E49,-1)</f>
        <v>30</v>
      </c>
      <c r="F49" s="21">
        <f>ROUND('別紙３（一般）'!F49,-1)</f>
        <v>10</v>
      </c>
      <c r="G49" s="21">
        <f>ROUND('別紙３（一般）'!G49,-1)</f>
        <v>10</v>
      </c>
      <c r="H49" s="21">
        <f>ROUND('別紙３（一般）'!H49,-1)</f>
        <v>10</v>
      </c>
      <c r="I49" s="21">
        <f>ROUND('別紙３（一般）'!I49,-1)</f>
        <v>0</v>
      </c>
      <c r="J49" s="21">
        <f>ROUND('別紙３（一般）'!J49,-1)</f>
        <v>0</v>
      </c>
      <c r="K49" s="21">
        <f>ROUND('別紙３（一般）'!K49,-1)</f>
        <v>10</v>
      </c>
      <c r="L49" s="21">
        <f>ROUND('別紙３（一般）'!L49,-1)</f>
        <v>0</v>
      </c>
      <c r="M49" s="21">
        <f>ROUND('別紙３（一般）'!M49,-1)</f>
        <v>30</v>
      </c>
      <c r="N49" s="21">
        <f>ROUND('別紙３（一般）'!N49,-1)</f>
        <v>80</v>
      </c>
      <c r="O49" s="21">
        <f>ROUND('別紙３（一般）'!O49,-1)</f>
        <v>130</v>
      </c>
      <c r="P49" s="21">
        <f>ROUND('別紙３（一般）'!P49,-1)</f>
        <v>90</v>
      </c>
      <c r="Q49" s="22">
        <f t="shared" si="7"/>
        <v>400</v>
      </c>
    </row>
    <row r="50" spans="1:17" ht="19.5" customHeight="1" x14ac:dyDescent="0.2">
      <c r="A50" s="31">
        <v>43</v>
      </c>
      <c r="B50" s="9" t="s">
        <v>94</v>
      </c>
      <c r="C50" s="39" t="s">
        <v>107</v>
      </c>
      <c r="D50" s="39">
        <v>10</v>
      </c>
      <c r="E50" s="21">
        <f>ROUND('別紙３（一般）'!E50,-1)</f>
        <v>70</v>
      </c>
      <c r="F50" s="21">
        <f>ROUND('別紙３（一般）'!F50,-1)</f>
        <v>0</v>
      </c>
      <c r="G50" s="21">
        <f>ROUND('別紙３（一般）'!G50,-1)</f>
        <v>0</v>
      </c>
      <c r="H50" s="21">
        <f>ROUND('別紙３（一般）'!H50,-1)</f>
        <v>10</v>
      </c>
      <c r="I50" s="21">
        <f>ROUND('別紙３（一般）'!I50,-1)</f>
        <v>0</v>
      </c>
      <c r="J50" s="21">
        <f>ROUND('別紙３（一般）'!J50,-1)</f>
        <v>0</v>
      </c>
      <c r="K50" s="21">
        <f>ROUND('別紙３（一般）'!K50,-1)</f>
        <v>0</v>
      </c>
      <c r="L50" s="21">
        <f>ROUND('別紙３（一般）'!L50,-1)</f>
        <v>0</v>
      </c>
      <c r="M50" s="21">
        <f>ROUND('別紙３（一般）'!M50,-1)</f>
        <v>20</v>
      </c>
      <c r="N50" s="21">
        <f>ROUND('別紙３（一般）'!N50,-1)</f>
        <v>110</v>
      </c>
      <c r="O50" s="21">
        <f>ROUND('別紙３（一般）'!O50,-1)</f>
        <v>170</v>
      </c>
      <c r="P50" s="21">
        <f>ROUND('別紙３（一般）'!P50,-1)</f>
        <v>170</v>
      </c>
      <c r="Q50" s="22">
        <f t="shared" si="7"/>
        <v>550</v>
      </c>
    </row>
    <row r="51" spans="1:17" ht="19.5" customHeight="1" x14ac:dyDescent="0.2">
      <c r="A51" s="31">
        <v>44</v>
      </c>
      <c r="B51" s="9" t="s">
        <v>95</v>
      </c>
      <c r="C51" s="39" t="s">
        <v>107</v>
      </c>
      <c r="D51" s="39">
        <v>6</v>
      </c>
      <c r="E51" s="21">
        <f>ROUND('別紙３（一般）'!E51,-1)</f>
        <v>90</v>
      </c>
      <c r="F51" s="21">
        <f>ROUND('別紙３（一般）'!F51,-1)</f>
        <v>10</v>
      </c>
      <c r="G51" s="21">
        <f>ROUND('別紙３（一般）'!G51,-1)</f>
        <v>0</v>
      </c>
      <c r="H51" s="21">
        <f>ROUND('別紙３（一般）'!H51,-1)</f>
        <v>0</v>
      </c>
      <c r="I51" s="21">
        <f>ROUND('別紙３（一般）'!I51,-1)</f>
        <v>0</v>
      </c>
      <c r="J51" s="21">
        <f>ROUND('別紙３（一般）'!J51,-1)</f>
        <v>0</v>
      </c>
      <c r="K51" s="21">
        <f>ROUND('別紙３（一般）'!K51,-1)</f>
        <v>0</v>
      </c>
      <c r="L51" s="21">
        <f>ROUND('別紙３（一般）'!L51,-1)</f>
        <v>0</v>
      </c>
      <c r="M51" s="21">
        <f>ROUND('別紙３（一般）'!M51,-1)</f>
        <v>20</v>
      </c>
      <c r="N51" s="21">
        <f>ROUND('別紙３（一般）'!N51,-1)</f>
        <v>120</v>
      </c>
      <c r="O51" s="21">
        <f>ROUND('別紙３（一般）'!O51,-1)</f>
        <v>140</v>
      </c>
      <c r="P51" s="21">
        <f>ROUND('別紙３（一般）'!P51,-1)</f>
        <v>140</v>
      </c>
      <c r="Q51" s="22">
        <f t="shared" si="7"/>
        <v>520</v>
      </c>
    </row>
    <row r="52" spans="1:17" ht="19.5" customHeight="1" x14ac:dyDescent="0.2">
      <c r="A52" s="31">
        <v>45</v>
      </c>
      <c r="B52" s="9" t="s">
        <v>96</v>
      </c>
      <c r="C52" s="39" t="s">
        <v>107</v>
      </c>
      <c r="D52" s="39">
        <v>6</v>
      </c>
      <c r="E52" s="21">
        <f>ROUND('別紙３（一般）'!E52,-1)</f>
        <v>30</v>
      </c>
      <c r="F52" s="21">
        <f>ROUND('別紙３（一般）'!F52,-1)</f>
        <v>10</v>
      </c>
      <c r="G52" s="21">
        <f>ROUND('別紙３（一般）'!G52,-1)</f>
        <v>10</v>
      </c>
      <c r="H52" s="21">
        <f>ROUND('別紙３（一般）'!H52,-1)</f>
        <v>10</v>
      </c>
      <c r="I52" s="21">
        <f>ROUND('別紙３（一般）'!I52,-1)</f>
        <v>10</v>
      </c>
      <c r="J52" s="21">
        <f>ROUND('別紙３（一般）'!J52,-1)</f>
        <v>0</v>
      </c>
      <c r="K52" s="21">
        <f>ROUND('別紙３（一般）'!K52,-1)</f>
        <v>10</v>
      </c>
      <c r="L52" s="21">
        <f>ROUND('別紙３（一般）'!L52,-1)</f>
        <v>10</v>
      </c>
      <c r="M52" s="21">
        <f>ROUND('別紙３（一般）'!M52,-1)</f>
        <v>20</v>
      </c>
      <c r="N52" s="21">
        <f>ROUND('別紙３（一般）'!N52,-1)</f>
        <v>80</v>
      </c>
      <c r="O52" s="21">
        <f>ROUND('別紙３（一般）'!O52,-1)</f>
        <v>110</v>
      </c>
      <c r="P52" s="21">
        <f>ROUND('別紙３（一般）'!P52,-1)</f>
        <v>90</v>
      </c>
      <c r="Q52" s="22">
        <f t="shared" si="7"/>
        <v>390</v>
      </c>
    </row>
    <row r="53" spans="1:17" ht="19.5" customHeight="1" x14ac:dyDescent="0.2">
      <c r="A53" s="31">
        <v>46</v>
      </c>
      <c r="B53" s="9" t="s">
        <v>97</v>
      </c>
      <c r="C53" s="39" t="s">
        <v>107</v>
      </c>
      <c r="D53" s="39">
        <v>10</v>
      </c>
      <c r="E53" s="21">
        <f>ROUND('別紙３（一般）'!E53,-1)</f>
        <v>30</v>
      </c>
      <c r="F53" s="21">
        <f>ROUND('別紙３（一般）'!F53,-1)</f>
        <v>0</v>
      </c>
      <c r="G53" s="21">
        <f>ROUND('別紙３（一般）'!G53,-1)</f>
        <v>0</v>
      </c>
      <c r="H53" s="21">
        <f>ROUND('別紙３（一般）'!H53,-1)</f>
        <v>0</v>
      </c>
      <c r="I53" s="21">
        <f>ROUND('別紙３（一般）'!I53,-1)</f>
        <v>0</v>
      </c>
      <c r="J53" s="21">
        <f>ROUND('別紙３（一般）'!J53,-1)</f>
        <v>0</v>
      </c>
      <c r="K53" s="21">
        <f>ROUND('別紙３（一般）'!K53,-1)</f>
        <v>0</v>
      </c>
      <c r="L53" s="21">
        <f>ROUND('別紙３（一般）'!L53,-1)</f>
        <v>0</v>
      </c>
      <c r="M53" s="21">
        <f>ROUND('別紙３（一般）'!M53,-1)</f>
        <v>0</v>
      </c>
      <c r="N53" s="21">
        <f>ROUND('別紙３（一般）'!N53,-1)</f>
        <v>50</v>
      </c>
      <c r="O53" s="21">
        <f>ROUND('別紙３（一般）'!O53,-1)</f>
        <v>120</v>
      </c>
      <c r="P53" s="21">
        <f>ROUND('別紙３（一般）'!P53,-1)</f>
        <v>70</v>
      </c>
      <c r="Q53" s="22">
        <f t="shared" si="7"/>
        <v>270</v>
      </c>
    </row>
    <row r="54" spans="1:17" ht="19.5" customHeight="1" x14ac:dyDescent="0.2">
      <c r="A54" s="31">
        <v>47</v>
      </c>
      <c r="B54" s="9" t="s">
        <v>98</v>
      </c>
      <c r="C54" s="39" t="s">
        <v>107</v>
      </c>
      <c r="D54" s="39">
        <v>16</v>
      </c>
      <c r="E54" s="21">
        <f>ROUND('別紙３（一般）'!E54,-1)</f>
        <v>20</v>
      </c>
      <c r="F54" s="21">
        <f>ROUND('別紙３（一般）'!F54,-1)</f>
        <v>0</v>
      </c>
      <c r="G54" s="21">
        <f>ROUND('別紙３（一般）'!G54,-1)</f>
        <v>0</v>
      </c>
      <c r="H54" s="21">
        <f>ROUND('別紙３（一般）'!H54,-1)</f>
        <v>0</v>
      </c>
      <c r="I54" s="21">
        <f>ROUND('別紙３（一般）'!I54,-1)</f>
        <v>0</v>
      </c>
      <c r="J54" s="21">
        <f>ROUND('別紙３（一般）'!J54,-1)</f>
        <v>0</v>
      </c>
      <c r="K54" s="21">
        <f>ROUND('別紙３（一般）'!K54,-1)</f>
        <v>0</v>
      </c>
      <c r="L54" s="21">
        <f>ROUND('別紙３（一般）'!L54,-1)</f>
        <v>0</v>
      </c>
      <c r="M54" s="21">
        <f>ROUND('別紙３（一般）'!M54,-1)</f>
        <v>40</v>
      </c>
      <c r="N54" s="21">
        <f>ROUND('別紙３（一般）'!N54,-1)</f>
        <v>100</v>
      </c>
      <c r="O54" s="21">
        <f>ROUND('別紙３（一般）'!O54,-1)</f>
        <v>140</v>
      </c>
      <c r="P54" s="21">
        <f>ROUND('別紙３（一般）'!P54,-1)</f>
        <v>50</v>
      </c>
      <c r="Q54" s="22">
        <f t="shared" si="7"/>
        <v>350</v>
      </c>
    </row>
    <row r="55" spans="1:17" ht="19.5" customHeight="1" x14ac:dyDescent="0.2">
      <c r="A55" s="31">
        <v>48</v>
      </c>
      <c r="B55" s="9" t="s">
        <v>99</v>
      </c>
      <c r="C55" s="39" t="s">
        <v>107</v>
      </c>
      <c r="D55" s="39">
        <v>6</v>
      </c>
      <c r="E55" s="21">
        <f>ROUND('別紙３（一般）'!E55,-1)</f>
        <v>50</v>
      </c>
      <c r="F55" s="21">
        <f>ROUND('別紙３（一般）'!F55,-1)</f>
        <v>40</v>
      </c>
      <c r="G55" s="21">
        <f>ROUND('別紙３（一般）'!G55,-1)</f>
        <v>20</v>
      </c>
      <c r="H55" s="21">
        <f>ROUND('別紙３（一般）'!H55,-1)</f>
        <v>10</v>
      </c>
      <c r="I55" s="21">
        <f>ROUND('別紙３（一般）'!I55,-1)</f>
        <v>10</v>
      </c>
      <c r="J55" s="21">
        <f>ROUND('別紙３（一般）'!J55,-1)</f>
        <v>10</v>
      </c>
      <c r="K55" s="21">
        <f>ROUND('別紙３（一般）'!K55,-1)</f>
        <v>20</v>
      </c>
      <c r="L55" s="21">
        <f>ROUND('別紙３（一般）'!L55,-1)</f>
        <v>20</v>
      </c>
      <c r="M55" s="21">
        <f>ROUND('別紙３（一般）'!M55,-1)</f>
        <v>40</v>
      </c>
      <c r="N55" s="21">
        <f>ROUND('別紙３（一般）'!N55,-1)</f>
        <v>90</v>
      </c>
      <c r="O55" s="21">
        <f>ROUND('別紙３（一般）'!O55,-1)</f>
        <v>100</v>
      </c>
      <c r="P55" s="21">
        <f>ROUND('別紙３（一般）'!P55,-1)</f>
        <v>70</v>
      </c>
      <c r="Q55" s="22">
        <f t="shared" si="7"/>
        <v>480</v>
      </c>
    </row>
    <row r="56" spans="1:17" ht="19.5" customHeight="1" thickBot="1" x14ac:dyDescent="0.25">
      <c r="A56" s="31">
        <v>49</v>
      </c>
      <c r="B56" s="52" t="s">
        <v>151</v>
      </c>
      <c r="C56" s="53" t="s">
        <v>107</v>
      </c>
      <c r="D56" s="53">
        <v>10</v>
      </c>
      <c r="E56" s="21">
        <f>ROUND('別紙３（一般）'!E56,-1)</f>
        <v>90</v>
      </c>
      <c r="F56" s="21">
        <f>ROUND('別紙３（一般）'!F56,-1)</f>
        <v>10</v>
      </c>
      <c r="G56" s="21">
        <f>ROUND('別紙３（一般）'!G56,-1)</f>
        <v>0</v>
      </c>
      <c r="H56" s="21">
        <f>ROUND('別紙３（一般）'!H56,-1)</f>
        <v>0</v>
      </c>
      <c r="I56" s="21">
        <f>ROUND('別紙３（一般）'!I56,-1)</f>
        <v>0</v>
      </c>
      <c r="J56" s="21">
        <f>ROUND('別紙３（一般）'!J56,-1)</f>
        <v>0</v>
      </c>
      <c r="K56" s="21">
        <f>ROUND('別紙３（一般）'!K56,-1)</f>
        <v>0</v>
      </c>
      <c r="L56" s="54">
        <f>ROUND('別紙３（一般）'!L56,-1)</f>
        <v>0</v>
      </c>
      <c r="M56" s="54">
        <f>ROUND('別紙３（一般）'!M56,-1)</f>
        <v>20</v>
      </c>
      <c r="N56" s="54">
        <f>ROUND('別紙３（一般）'!N56,-1)</f>
        <v>140</v>
      </c>
      <c r="O56" s="54">
        <f>ROUND('別紙３（一般）'!O56,-1)</f>
        <v>240</v>
      </c>
      <c r="P56" s="55">
        <f>ROUND('別紙３（一般）'!P56,-1)</f>
        <v>230</v>
      </c>
      <c r="Q56" s="37">
        <f t="shared" si="7"/>
        <v>730</v>
      </c>
    </row>
    <row r="57" spans="1:17" ht="19.5" customHeight="1" thickBot="1" x14ac:dyDescent="0.25">
      <c r="A57" s="104" t="s">
        <v>101</v>
      </c>
      <c r="B57" s="105"/>
      <c r="C57" s="72"/>
      <c r="D57" s="72"/>
      <c r="E57" s="25">
        <f>SUM(E47:E56)</f>
        <v>530</v>
      </c>
      <c r="F57" s="25">
        <f t="shared" ref="F57:P57" si="8">SUM(F47:F56)</f>
        <v>100</v>
      </c>
      <c r="G57" s="25">
        <f t="shared" si="8"/>
        <v>50</v>
      </c>
      <c r="H57" s="25">
        <f t="shared" si="8"/>
        <v>50</v>
      </c>
      <c r="I57" s="25">
        <f t="shared" si="8"/>
        <v>20</v>
      </c>
      <c r="J57" s="25">
        <f t="shared" si="8"/>
        <v>10</v>
      </c>
      <c r="K57" s="25">
        <f t="shared" si="8"/>
        <v>50</v>
      </c>
      <c r="L57" s="25">
        <f t="shared" si="8"/>
        <v>40</v>
      </c>
      <c r="M57" s="25">
        <f t="shared" si="8"/>
        <v>200</v>
      </c>
      <c r="N57" s="25">
        <f t="shared" si="8"/>
        <v>940</v>
      </c>
      <c r="O57" s="25">
        <f t="shared" si="8"/>
        <v>1460</v>
      </c>
      <c r="P57" s="25">
        <f t="shared" si="8"/>
        <v>1250</v>
      </c>
      <c r="Q57" s="77">
        <f>SUM(Q47:Q56)</f>
        <v>4700</v>
      </c>
    </row>
    <row r="58" spans="1:17" ht="19.5" customHeight="1" thickTop="1" thickBot="1" x14ac:dyDescent="0.25">
      <c r="A58" s="97" t="s">
        <v>102</v>
      </c>
      <c r="B58" s="98"/>
      <c r="C58" s="73"/>
      <c r="D58" s="73"/>
      <c r="E58" s="26">
        <f>SUM(E39,E41,E43,E46,E57)</f>
        <v>16620</v>
      </c>
      <c r="F58" s="26">
        <f t="shared" ref="F58:P58" si="9">SUM(F39,F41,F43,F46,F57)</f>
        <v>21920</v>
      </c>
      <c r="G58" s="26">
        <f t="shared" si="9"/>
        <v>25820</v>
      </c>
      <c r="H58" s="26">
        <f t="shared" si="9"/>
        <v>20490</v>
      </c>
      <c r="I58" s="26">
        <f t="shared" si="9"/>
        <v>3940</v>
      </c>
      <c r="J58" s="26">
        <f t="shared" si="9"/>
        <v>10300</v>
      </c>
      <c r="K58" s="26">
        <f t="shared" si="9"/>
        <v>20000</v>
      </c>
      <c r="L58" s="26">
        <f t="shared" si="9"/>
        <v>23240</v>
      </c>
      <c r="M58" s="26">
        <f t="shared" si="9"/>
        <v>29210</v>
      </c>
      <c r="N58" s="26">
        <f t="shared" si="9"/>
        <v>25480</v>
      </c>
      <c r="O58" s="26">
        <f t="shared" si="9"/>
        <v>41100</v>
      </c>
      <c r="P58" s="26">
        <f t="shared" si="9"/>
        <v>38040</v>
      </c>
      <c r="Q58" s="68">
        <f>SUM(Q39,Q41,Q43,Q46,Q57)</f>
        <v>276160</v>
      </c>
    </row>
    <row r="59" spans="1:17" ht="19.2" customHeight="1" thickTop="1" x14ac:dyDescent="0.2"/>
    <row r="60" spans="1:17" ht="19.2" customHeight="1" x14ac:dyDescent="0.2"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7" ht="19.2" customHeight="1" x14ac:dyDescent="0.2"/>
    <row r="62" spans="1:17" ht="19.2" customHeight="1" x14ac:dyDescent="0.2"/>
    <row r="63" spans="1:17" ht="19.2" customHeight="1" x14ac:dyDescent="0.2"/>
    <row r="64" spans="1:17" ht="19.2" customHeight="1" x14ac:dyDescent="0.2"/>
    <row r="65" ht="19.2" customHeight="1" x14ac:dyDescent="0.2"/>
    <row r="66" ht="19.2" customHeight="1" x14ac:dyDescent="0.2"/>
    <row r="67" ht="19.2" customHeight="1" x14ac:dyDescent="0.2"/>
    <row r="68" ht="19.2" customHeight="1" x14ac:dyDescent="0.2"/>
    <row r="69" ht="19.2" customHeight="1" x14ac:dyDescent="0.2"/>
    <row r="70" ht="19.2" customHeight="1" x14ac:dyDescent="0.2"/>
    <row r="71" ht="19.2" customHeight="1" x14ac:dyDescent="0.2"/>
    <row r="72" ht="19.2" customHeight="1" x14ac:dyDescent="0.2"/>
    <row r="73" ht="19.2" customHeight="1" x14ac:dyDescent="0.2"/>
    <row r="74" ht="19.2" customHeight="1" x14ac:dyDescent="0.2"/>
    <row r="75" ht="19.2" customHeight="1" x14ac:dyDescent="0.2"/>
    <row r="76" ht="19.2" customHeight="1" x14ac:dyDescent="0.2"/>
    <row r="77" ht="19.2" customHeight="1" x14ac:dyDescent="0.2"/>
    <row r="78" ht="19.2" customHeight="1" x14ac:dyDescent="0.2"/>
    <row r="79" ht="19.2" customHeight="1" x14ac:dyDescent="0.2"/>
    <row r="80" ht="19.2" customHeight="1" x14ac:dyDescent="0.2"/>
    <row r="81" ht="19.2" customHeight="1" x14ac:dyDescent="0.2"/>
    <row r="82" ht="19.2" customHeight="1" x14ac:dyDescent="0.2"/>
    <row r="83" ht="19.2" customHeight="1" x14ac:dyDescent="0.2"/>
    <row r="84" ht="19.2" customHeight="1" x14ac:dyDescent="0.2"/>
    <row r="85" ht="19.2" customHeight="1" x14ac:dyDescent="0.2"/>
    <row r="86" ht="19.2" customHeight="1" x14ac:dyDescent="0.2"/>
    <row r="87" ht="19.2" customHeight="1" x14ac:dyDescent="0.2"/>
    <row r="88" ht="19.2" customHeight="1" x14ac:dyDescent="0.2"/>
    <row r="89" ht="19.2" customHeight="1" x14ac:dyDescent="0.2"/>
    <row r="90" ht="19.2" customHeight="1" x14ac:dyDescent="0.2"/>
    <row r="91" ht="19.2" customHeight="1" x14ac:dyDescent="0.2"/>
  </sheetData>
  <mergeCells count="11">
    <mergeCell ref="A57:B57"/>
    <mergeCell ref="A58:B58"/>
    <mergeCell ref="A2:A3"/>
    <mergeCell ref="B2:B3"/>
    <mergeCell ref="Q2:Q3"/>
    <mergeCell ref="A39:B39"/>
    <mergeCell ref="A41:B41"/>
    <mergeCell ref="A46:B46"/>
    <mergeCell ref="C2:C3"/>
    <mergeCell ref="D2:D3"/>
    <mergeCell ref="A43:B43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scale="60" orientation="portrait" r:id="rId1"/>
  <headerFooter alignWithMargins="0">
    <oddHeader>&amp;L&amp;14西宮市立学校園ガス使用計画表（一般）&amp;R&amp;12別紙２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4"/>
  <sheetViews>
    <sheetView view="pageBreakPreview" zoomScaleNormal="100" zoomScaleSheetLayoutView="100" workbookViewId="0">
      <pane ySplit="3" topLeftCell="A4" activePane="bottomLeft" state="frozen"/>
      <selection pane="bottomLeft" activeCell="A2" sqref="A2:A3"/>
    </sheetView>
  </sheetViews>
  <sheetFormatPr defaultColWidth="9" defaultRowHeight="13.2" x14ac:dyDescent="0.2"/>
  <cols>
    <col min="1" max="1" width="3.6640625" style="3" customWidth="1"/>
    <col min="2" max="2" width="16" style="3" customWidth="1"/>
    <col min="3" max="3" width="6.21875" style="40" customWidth="1"/>
    <col min="4" max="4" width="18.33203125" style="40" customWidth="1"/>
    <col min="5" max="16" width="8.33203125" style="13" customWidth="1"/>
    <col min="17" max="17" width="10" style="3" customWidth="1"/>
    <col min="18" max="16384" width="9" style="3"/>
  </cols>
  <sheetData>
    <row r="1" spans="1:20" ht="15.75" customHeight="1" x14ac:dyDescent="0.2">
      <c r="E1" s="5"/>
      <c r="Q1" s="14" t="s">
        <v>100</v>
      </c>
    </row>
    <row r="2" spans="1:20" ht="15.75" customHeight="1" x14ac:dyDescent="0.2">
      <c r="A2" s="99" t="s">
        <v>70</v>
      </c>
      <c r="B2" s="99" t="s">
        <v>79</v>
      </c>
      <c r="C2" s="102" t="s">
        <v>152</v>
      </c>
      <c r="D2" s="102" t="s">
        <v>105</v>
      </c>
      <c r="E2" s="27" t="s">
        <v>194</v>
      </c>
      <c r="F2" s="28"/>
      <c r="G2" s="28"/>
      <c r="H2" s="28"/>
      <c r="I2" s="15"/>
      <c r="J2" s="15"/>
      <c r="K2" s="15"/>
      <c r="L2" s="15"/>
      <c r="M2" s="16"/>
      <c r="N2" s="35" t="s">
        <v>202</v>
      </c>
      <c r="O2" s="15"/>
      <c r="P2" s="16"/>
      <c r="Q2" s="99" t="s">
        <v>56</v>
      </c>
    </row>
    <row r="3" spans="1:20" ht="15.75" customHeight="1" x14ac:dyDescent="0.2">
      <c r="A3" s="99"/>
      <c r="B3" s="99"/>
      <c r="C3" s="103"/>
      <c r="D3" s="103"/>
      <c r="E3" s="34" t="s">
        <v>104</v>
      </c>
      <c r="F3" s="34" t="s">
        <v>57</v>
      </c>
      <c r="G3" s="34" t="s">
        <v>58</v>
      </c>
      <c r="H3" s="34" t="s">
        <v>59</v>
      </c>
      <c r="I3" s="34" t="s">
        <v>60</v>
      </c>
      <c r="J3" s="34" t="s">
        <v>61</v>
      </c>
      <c r="K3" s="34" t="s">
        <v>103</v>
      </c>
      <c r="L3" s="34" t="s">
        <v>62</v>
      </c>
      <c r="M3" s="34" t="s">
        <v>63</v>
      </c>
      <c r="N3" s="34" t="s">
        <v>64</v>
      </c>
      <c r="O3" s="34" t="s">
        <v>65</v>
      </c>
      <c r="P3" s="34" t="s">
        <v>66</v>
      </c>
      <c r="Q3" s="99"/>
    </row>
    <row r="4" spans="1:20" ht="19.5" customHeight="1" x14ac:dyDescent="0.2">
      <c r="A4" s="31">
        <v>1</v>
      </c>
      <c r="B4" s="2" t="s">
        <v>2</v>
      </c>
      <c r="C4" s="71" t="s">
        <v>153</v>
      </c>
      <c r="D4" s="71" t="s">
        <v>209</v>
      </c>
      <c r="E4" s="21">
        <f>ROUND('別紙３（空調）'!E4,-1)</f>
        <v>1050</v>
      </c>
      <c r="F4" s="21">
        <f>ROUND('別紙３（空調）'!F4,-1)</f>
        <v>520</v>
      </c>
      <c r="G4" s="21">
        <f>ROUND('別紙３（空調）'!G4,-1)</f>
        <v>1880</v>
      </c>
      <c r="H4" s="21">
        <f>ROUND('別紙３（空調）'!H4,-1)</f>
        <v>8990</v>
      </c>
      <c r="I4" s="21">
        <f>ROUND('別紙３（空調）'!I4,-1)</f>
        <v>3950</v>
      </c>
      <c r="J4" s="21">
        <f>ROUND('別紙３（空調）'!J4,-1)</f>
        <v>8090</v>
      </c>
      <c r="K4" s="21">
        <f>ROUND('別紙３（空調）'!K4,-1)</f>
        <v>5010</v>
      </c>
      <c r="L4" s="21">
        <f>ROUND('別紙３（空調）'!L4,-1)</f>
        <v>840</v>
      </c>
      <c r="M4" s="21">
        <f>ROUND('別紙３（空調）'!M4,-1)</f>
        <v>2240</v>
      </c>
      <c r="N4" s="21">
        <f>ROUND('別紙３（空調）'!N4,-1)</f>
        <v>4350</v>
      </c>
      <c r="O4" s="21">
        <f>ROUND('別紙３（空調）'!O4,-1)</f>
        <v>7250</v>
      </c>
      <c r="P4" s="21">
        <f>ROUND('別紙３（空調）'!P4,-1)</f>
        <v>4850</v>
      </c>
      <c r="Q4" s="22">
        <f>SUM(E4:P4)</f>
        <v>49020</v>
      </c>
    </row>
    <row r="5" spans="1:20" ht="26.4" x14ac:dyDescent="0.2">
      <c r="A5" s="31">
        <v>2</v>
      </c>
      <c r="B5" s="1" t="s">
        <v>177</v>
      </c>
      <c r="C5" s="71" t="s">
        <v>153</v>
      </c>
      <c r="D5" s="6" t="s">
        <v>179</v>
      </c>
      <c r="E5" s="21">
        <f>ROUND('別紙３（空調）'!E5,-1)</f>
        <v>930</v>
      </c>
      <c r="F5" s="21">
        <f>ROUND('別紙３（空調）'!F5,-1)</f>
        <v>30</v>
      </c>
      <c r="G5" s="21">
        <f>ROUND('別紙３（空調）'!G5,-1)</f>
        <v>160</v>
      </c>
      <c r="H5" s="21">
        <f>ROUND('別紙３（空調）'!H5,-1)</f>
        <v>1610</v>
      </c>
      <c r="I5" s="21">
        <f>ROUND('別紙３（空調）'!I5,-1)</f>
        <v>2240</v>
      </c>
      <c r="J5" s="21">
        <f>ROUND('別紙３（空調）'!J5,-1)</f>
        <v>1540</v>
      </c>
      <c r="K5" s="21">
        <f>ROUND('別紙３（空調）'!K5,-1)</f>
        <v>2490</v>
      </c>
      <c r="L5" s="21">
        <f>ROUND('別紙３（空調）'!L5,-1)</f>
        <v>430</v>
      </c>
      <c r="M5" s="21">
        <f>ROUND('別紙３（空調）'!M5,-1)</f>
        <v>10</v>
      </c>
      <c r="N5" s="21">
        <f>ROUND('別紙３（空調）'!N5,-1)</f>
        <v>1180</v>
      </c>
      <c r="O5" s="21">
        <f>ROUND('別紙３（空調）'!O5,-1)</f>
        <v>1560</v>
      </c>
      <c r="P5" s="21">
        <f>ROUND('別紙３（空調）'!P5,-1)</f>
        <v>1850</v>
      </c>
      <c r="Q5" s="22">
        <f>SUM(E5:P5)</f>
        <v>14030</v>
      </c>
    </row>
    <row r="6" spans="1:20" ht="19.5" customHeight="1" x14ac:dyDescent="0.2">
      <c r="A6" s="31">
        <v>3</v>
      </c>
      <c r="B6" s="1" t="s">
        <v>3</v>
      </c>
      <c r="C6" s="71" t="s">
        <v>153</v>
      </c>
      <c r="D6" s="48">
        <v>120120</v>
      </c>
      <c r="E6" s="21">
        <f>ROUND('別紙３（空調）'!E6,-1)</f>
        <v>1060</v>
      </c>
      <c r="F6" s="21">
        <f>ROUND('別紙３（空調）'!F6,-1)</f>
        <v>490</v>
      </c>
      <c r="G6" s="21">
        <f>ROUND('別紙３（空調）'!G6,-1)</f>
        <v>2920</v>
      </c>
      <c r="H6" s="21">
        <f>ROUND('別紙３（空調）'!H6,-1)</f>
        <v>11040</v>
      </c>
      <c r="I6" s="21">
        <f>ROUND('別紙３（空調）'!I6,-1)</f>
        <v>2260</v>
      </c>
      <c r="J6" s="21">
        <f>ROUND('別紙３（空調）'!J6,-1)</f>
        <v>8270</v>
      </c>
      <c r="K6" s="21">
        <f>ROUND('別紙３（空調）'!K6,-1)</f>
        <v>3020</v>
      </c>
      <c r="L6" s="21">
        <f>ROUND('別紙３（空調）'!L6,-1)</f>
        <v>670</v>
      </c>
      <c r="M6" s="21">
        <f>ROUND('別紙３（空調）'!M6,-1)</f>
        <v>3590</v>
      </c>
      <c r="N6" s="21">
        <f>ROUND('別紙３（空調）'!N6,-1)</f>
        <v>4670</v>
      </c>
      <c r="O6" s="21">
        <f>ROUND('別紙３（空調）'!O6,-1)</f>
        <v>7780</v>
      </c>
      <c r="P6" s="21">
        <f>ROUND('別紙３（空調）'!P6,-1)</f>
        <v>4890</v>
      </c>
      <c r="Q6" s="22">
        <f t="shared" ref="Q6:Q37" si="0">SUM(E6:P6)</f>
        <v>50660</v>
      </c>
    </row>
    <row r="7" spans="1:20" s="62" customFormat="1" ht="19.5" customHeight="1" x14ac:dyDescent="0.2">
      <c r="A7" s="31">
        <v>4</v>
      </c>
      <c r="B7" s="1" t="s">
        <v>4</v>
      </c>
      <c r="C7" s="71" t="s">
        <v>153</v>
      </c>
      <c r="D7" s="6" t="s">
        <v>221</v>
      </c>
      <c r="E7" s="21">
        <f>ROUND('別紙３（空調）'!E7,-1)</f>
        <v>1540</v>
      </c>
      <c r="F7" s="21">
        <f>ROUND('別紙３（空調）'!F7,-1)</f>
        <v>280</v>
      </c>
      <c r="G7" s="21">
        <f>ROUND('別紙３（空調）'!G7,-1)</f>
        <v>1340</v>
      </c>
      <c r="H7" s="21">
        <f>ROUND('別紙３（空調）'!H7,-1)</f>
        <v>5280</v>
      </c>
      <c r="I7" s="21">
        <f>ROUND('別紙３（空調）'!I7,-1)</f>
        <v>4870</v>
      </c>
      <c r="J7" s="21">
        <f>ROUND('別紙３（空調）'!J7,-1)</f>
        <v>2680</v>
      </c>
      <c r="K7" s="21">
        <f>ROUND('別紙３（空調）'!K7,-1)</f>
        <v>5840</v>
      </c>
      <c r="L7" s="21">
        <f>ROUND('別紙３（空調）'!L7,-1)</f>
        <v>1050</v>
      </c>
      <c r="M7" s="21">
        <f>ROUND('別紙３（空調）'!M7,-1)</f>
        <v>340</v>
      </c>
      <c r="N7" s="21">
        <f>ROUND('別紙３（空調）'!N7,-1)</f>
        <v>1470</v>
      </c>
      <c r="O7" s="21">
        <f>ROUND('別紙３（空調）'!O7,-1)</f>
        <v>3580</v>
      </c>
      <c r="P7" s="21">
        <f>ROUND('別紙３（空調）'!P7,-1)</f>
        <v>3830</v>
      </c>
      <c r="Q7" s="22">
        <f t="shared" si="0"/>
        <v>32100</v>
      </c>
      <c r="R7" s="3"/>
      <c r="S7" s="3"/>
      <c r="T7" s="3"/>
    </row>
    <row r="8" spans="1:20" s="62" customFormat="1" ht="19.5" customHeight="1" x14ac:dyDescent="0.2">
      <c r="A8" s="31">
        <v>5</v>
      </c>
      <c r="B8" s="1" t="s">
        <v>251</v>
      </c>
      <c r="C8" s="96" t="s">
        <v>153</v>
      </c>
      <c r="D8" s="6" t="s">
        <v>256</v>
      </c>
      <c r="E8" s="21">
        <f>ROUND('別紙３（空調）'!E8,-1)</f>
        <v>1280</v>
      </c>
      <c r="F8" s="21">
        <f>ROUND('別紙３（空調）'!F8,-1)</f>
        <v>100</v>
      </c>
      <c r="G8" s="21">
        <f>ROUND('別紙３（空調）'!G8,-1)</f>
        <v>730</v>
      </c>
      <c r="H8" s="21">
        <f>ROUND('別紙３（空調）'!H8,-1)</f>
        <v>4350</v>
      </c>
      <c r="I8" s="21">
        <f>ROUND('別紙３（空調）'!I8,-1)</f>
        <v>3610</v>
      </c>
      <c r="J8" s="21">
        <f>ROUND('別紙３（空調）'!J8,-1)</f>
        <v>2640</v>
      </c>
      <c r="K8" s="21">
        <f>ROUND('別紙３（空調）'!K8,-1)</f>
        <v>5190</v>
      </c>
      <c r="L8" s="21">
        <f>ROUND('別紙３（空調）'!L8,-1)</f>
        <v>350</v>
      </c>
      <c r="M8" s="21">
        <f>ROUND('別紙３（空調）'!M8,-1)</f>
        <v>320</v>
      </c>
      <c r="N8" s="21">
        <f>ROUND('別紙３（空調）'!N8,-1)</f>
        <v>2150</v>
      </c>
      <c r="O8" s="21">
        <f>ROUND('別紙３（空調）'!O8,-1)</f>
        <v>3770</v>
      </c>
      <c r="P8" s="21">
        <f>ROUND('別紙３（空調）'!P8,-1)</f>
        <v>3770</v>
      </c>
      <c r="Q8" s="22">
        <f t="shared" si="0"/>
        <v>28260</v>
      </c>
      <c r="R8" s="3"/>
      <c r="S8" s="3"/>
      <c r="T8" s="3"/>
    </row>
    <row r="9" spans="1:20" ht="19.5" customHeight="1" x14ac:dyDescent="0.2">
      <c r="A9" s="31">
        <v>6</v>
      </c>
      <c r="B9" s="1" t="s">
        <v>5</v>
      </c>
      <c r="C9" s="71" t="s">
        <v>153</v>
      </c>
      <c r="D9" s="6" t="s">
        <v>222</v>
      </c>
      <c r="E9" s="21">
        <f>ROUND('別紙３（空調）'!E9,-1)</f>
        <v>1900</v>
      </c>
      <c r="F9" s="21">
        <f>ROUND('別紙３（空調）'!F9,-1)</f>
        <v>100</v>
      </c>
      <c r="G9" s="21">
        <f>ROUND('別紙３（空調）'!G9,-1)</f>
        <v>300</v>
      </c>
      <c r="H9" s="21">
        <f>ROUND('別紙３（空調）'!H9,-1)</f>
        <v>2510</v>
      </c>
      <c r="I9" s="21">
        <f>ROUND('別紙３（空調）'!I9,-1)</f>
        <v>3130</v>
      </c>
      <c r="J9" s="21">
        <f>ROUND('別紙３（空調）'!J9,-1)</f>
        <v>1330</v>
      </c>
      <c r="K9" s="21">
        <f>ROUND('別紙３（空調）'!K9,-1)</f>
        <v>3950</v>
      </c>
      <c r="L9" s="21">
        <f>ROUND('別紙３（空調）'!L9,-1)</f>
        <v>490</v>
      </c>
      <c r="M9" s="21">
        <f>ROUND('別紙３（空調）'!M9,-1)</f>
        <v>400</v>
      </c>
      <c r="N9" s="21">
        <f>ROUND('別紙３（空調）'!N9,-1)</f>
        <v>2170</v>
      </c>
      <c r="O9" s="21">
        <f>ROUND('別紙３（空調）'!O9,-1)</f>
        <v>2970</v>
      </c>
      <c r="P9" s="21">
        <f>ROUND('別紙３（空調）'!P9,-1)</f>
        <v>3260</v>
      </c>
      <c r="Q9" s="22">
        <f t="shared" si="0"/>
        <v>22510</v>
      </c>
    </row>
    <row r="10" spans="1:20" ht="19.5" customHeight="1" x14ac:dyDescent="0.2">
      <c r="A10" s="31">
        <v>7</v>
      </c>
      <c r="B10" s="1" t="s">
        <v>6</v>
      </c>
      <c r="C10" s="71" t="s">
        <v>153</v>
      </c>
      <c r="D10" s="6" t="s">
        <v>203</v>
      </c>
      <c r="E10" s="21">
        <f>ROUND('別紙３（空調）'!E10,-1)</f>
        <v>490</v>
      </c>
      <c r="F10" s="21">
        <f>ROUND('別紙３（空調）'!F10,-1)</f>
        <v>20</v>
      </c>
      <c r="G10" s="21">
        <f>ROUND('別紙３（空調）'!G10,-1)</f>
        <v>330</v>
      </c>
      <c r="H10" s="21">
        <f>ROUND('別紙３（空調）'!H10,-1)</f>
        <v>3310</v>
      </c>
      <c r="I10" s="21">
        <f>ROUND('別紙３（空調）'!I10,-1)</f>
        <v>2340</v>
      </c>
      <c r="J10" s="21">
        <f>ROUND('別紙３（空調）'!J10,-1)</f>
        <v>1960</v>
      </c>
      <c r="K10" s="21">
        <f>ROUND('別紙３（空調）'!K10,-1)</f>
        <v>4570</v>
      </c>
      <c r="L10" s="21">
        <f>ROUND('別紙３（空調）'!L10,-1)</f>
        <v>340</v>
      </c>
      <c r="M10" s="21">
        <f>ROUND('別紙３（空調）'!M10,-1)</f>
        <v>300</v>
      </c>
      <c r="N10" s="21">
        <f>ROUND('別紙３（空調）'!N10,-1)</f>
        <v>1490</v>
      </c>
      <c r="O10" s="21">
        <f>ROUND('別紙３（空調）'!O10,-1)</f>
        <v>3270</v>
      </c>
      <c r="P10" s="21">
        <f>ROUND('別紙３（空調）'!P10,-1)</f>
        <v>2700</v>
      </c>
      <c r="Q10" s="22">
        <f t="shared" si="0"/>
        <v>21120</v>
      </c>
    </row>
    <row r="11" spans="1:20" ht="19.5" customHeight="1" x14ac:dyDescent="0.2">
      <c r="A11" s="31">
        <v>8</v>
      </c>
      <c r="B11" s="1" t="s">
        <v>7</v>
      </c>
      <c r="C11" s="71" t="s">
        <v>153</v>
      </c>
      <c r="D11" s="6" t="s">
        <v>180</v>
      </c>
      <c r="E11" s="21">
        <f>ROUND('別紙３（空調）'!E11,-1)</f>
        <v>430</v>
      </c>
      <c r="F11" s="21">
        <f>ROUND('別紙３（空調）'!F11,-1)</f>
        <v>0</v>
      </c>
      <c r="G11" s="21">
        <f>ROUND('別紙３（空調）'!G11,-1)</f>
        <v>90</v>
      </c>
      <c r="H11" s="21">
        <f>ROUND('別紙３（空調）'!H11,-1)</f>
        <v>3510</v>
      </c>
      <c r="I11" s="21">
        <f>ROUND('別紙３（空調）'!I11,-1)</f>
        <v>2290</v>
      </c>
      <c r="J11" s="21">
        <f>ROUND('別紙３（空調）'!J11,-1)</f>
        <v>2670</v>
      </c>
      <c r="K11" s="21">
        <f>ROUND('別紙３（空調）'!K11,-1)</f>
        <v>2820</v>
      </c>
      <c r="L11" s="21">
        <f>ROUND('別紙３（空調）'!L11,-1)</f>
        <v>120</v>
      </c>
      <c r="M11" s="21">
        <f>ROUND('別紙３（空調）'!M11,-1)</f>
        <v>580</v>
      </c>
      <c r="N11" s="21">
        <f>ROUND('別紙３（空調）'!N11,-1)</f>
        <v>1770</v>
      </c>
      <c r="O11" s="21">
        <f>ROUND('別紙３（空調）'!O11,-1)</f>
        <v>3080</v>
      </c>
      <c r="P11" s="21">
        <f>ROUND('別紙３（空調）'!P11,-1)</f>
        <v>2680</v>
      </c>
      <c r="Q11" s="22">
        <f t="shared" si="0"/>
        <v>20040</v>
      </c>
    </row>
    <row r="12" spans="1:20" ht="19.5" customHeight="1" x14ac:dyDescent="0.2">
      <c r="A12" s="31">
        <v>9</v>
      </c>
      <c r="B12" s="1" t="s">
        <v>8</v>
      </c>
      <c r="C12" s="71" t="s">
        <v>153</v>
      </c>
      <c r="D12" s="89" t="s">
        <v>223</v>
      </c>
      <c r="E12" s="21">
        <f>ROUND('別紙３（空調）'!E12,-1)</f>
        <v>930</v>
      </c>
      <c r="F12" s="21">
        <f>ROUND('別紙３（空調）'!F12,-1)</f>
        <v>130</v>
      </c>
      <c r="G12" s="21">
        <f>ROUND('別紙３（空調）'!G12,-1)</f>
        <v>1090</v>
      </c>
      <c r="H12" s="21">
        <f>ROUND('別紙３（空調）'!H12,-1)</f>
        <v>5680</v>
      </c>
      <c r="I12" s="21">
        <f>ROUND('別紙３（空調）'!I12,-1)</f>
        <v>4340</v>
      </c>
      <c r="J12" s="21">
        <f>ROUND('別紙３（空調）'!J12,-1)</f>
        <v>2740</v>
      </c>
      <c r="K12" s="21">
        <f>ROUND('別紙３（空調）'!K12,-1)</f>
        <v>5790</v>
      </c>
      <c r="L12" s="21">
        <f>ROUND('別紙３（空調）'!L12,-1)</f>
        <v>430</v>
      </c>
      <c r="M12" s="21">
        <f>ROUND('別紙３（空調）'!M12,-1)</f>
        <v>830</v>
      </c>
      <c r="N12" s="21">
        <f>ROUND('別紙３（空調）'!N12,-1)</f>
        <v>2030</v>
      </c>
      <c r="O12" s="21">
        <f>ROUND('別紙３（空調）'!O12,-1)</f>
        <v>3440</v>
      </c>
      <c r="P12" s="21">
        <f>ROUND('別紙３（空調）'!P12,-1)</f>
        <v>3080</v>
      </c>
      <c r="Q12" s="22">
        <f t="shared" si="0"/>
        <v>30510</v>
      </c>
    </row>
    <row r="13" spans="1:20" ht="19.5" customHeight="1" x14ac:dyDescent="0.2">
      <c r="A13" s="31">
        <v>10</v>
      </c>
      <c r="B13" s="1" t="s">
        <v>9</v>
      </c>
      <c r="C13" s="71" t="s">
        <v>153</v>
      </c>
      <c r="D13" s="48" t="s">
        <v>204</v>
      </c>
      <c r="E13" s="21">
        <f>ROUND('別紙３（空調）'!E13,-1)</f>
        <v>800</v>
      </c>
      <c r="F13" s="21">
        <f>ROUND('別紙３（空調）'!F13,-1)</f>
        <v>40</v>
      </c>
      <c r="G13" s="21">
        <f>ROUND('別紙３（空調）'!G13,-1)</f>
        <v>40</v>
      </c>
      <c r="H13" s="21">
        <f>ROUND('別紙３（空調）'!H13,-1)</f>
        <v>3460</v>
      </c>
      <c r="I13" s="21">
        <f>ROUND('別紙３（空調）'!I13,-1)</f>
        <v>3580</v>
      </c>
      <c r="J13" s="21">
        <f>ROUND('別紙３（空調）'!J13,-1)</f>
        <v>3160</v>
      </c>
      <c r="K13" s="21">
        <f>ROUND('別紙３（空調）'!K13,-1)</f>
        <v>3920</v>
      </c>
      <c r="L13" s="21">
        <f>ROUND('別紙３（空調）'!L13,-1)</f>
        <v>280</v>
      </c>
      <c r="M13" s="21">
        <f>ROUND('別紙３（空調）'!M13,-1)</f>
        <v>610</v>
      </c>
      <c r="N13" s="21">
        <f>ROUND('別紙３（空調）'!N13,-1)</f>
        <v>1990</v>
      </c>
      <c r="O13" s="21">
        <f>ROUND('別紙３（空調）'!O13,-1)</f>
        <v>3790</v>
      </c>
      <c r="P13" s="21">
        <f>ROUND('別紙３（空調）'!P13,-1)</f>
        <v>3220</v>
      </c>
      <c r="Q13" s="22">
        <f t="shared" si="0"/>
        <v>24890</v>
      </c>
    </row>
    <row r="14" spans="1:20" s="62" customFormat="1" ht="19.5" customHeight="1" x14ac:dyDescent="0.2">
      <c r="A14" s="31">
        <v>11</v>
      </c>
      <c r="B14" s="1" t="s">
        <v>10</v>
      </c>
      <c r="C14" s="71" t="s">
        <v>153</v>
      </c>
      <c r="D14" s="48" t="s">
        <v>181</v>
      </c>
      <c r="E14" s="21">
        <f>ROUND('別紙３（空調）'!E14,-1)</f>
        <v>1000</v>
      </c>
      <c r="F14" s="21">
        <f>ROUND('別紙３（空調）'!F14,-1)</f>
        <v>150</v>
      </c>
      <c r="G14" s="21">
        <f>ROUND('別紙３（空調）'!G14,-1)</f>
        <v>1240</v>
      </c>
      <c r="H14" s="21">
        <f>ROUND('別紙３（空調）'!H14,-1)</f>
        <v>7580</v>
      </c>
      <c r="I14" s="21">
        <f>ROUND('別紙３（空調）'!I14,-1)</f>
        <v>5020</v>
      </c>
      <c r="J14" s="21">
        <f>ROUND('別紙３（空調）'!J14,-1)</f>
        <v>4300</v>
      </c>
      <c r="K14" s="21">
        <f>ROUND('別紙３（空調）'!K14,-1)</f>
        <v>6260</v>
      </c>
      <c r="L14" s="21">
        <f>ROUND('別紙３（空調）'!L14,-1)</f>
        <v>790</v>
      </c>
      <c r="M14" s="21">
        <f>ROUND('別紙３（空調）'!M14,-1)</f>
        <v>1030</v>
      </c>
      <c r="N14" s="21">
        <f>ROUND('別紙３（空調）'!N14,-1)</f>
        <v>3360</v>
      </c>
      <c r="O14" s="21">
        <f>ROUND('別紙３（空調）'!O14,-1)</f>
        <v>5320</v>
      </c>
      <c r="P14" s="21">
        <f>ROUND('別紙３（空調）'!P14,-1)</f>
        <v>5230</v>
      </c>
      <c r="Q14" s="22">
        <f t="shared" si="0"/>
        <v>41280</v>
      </c>
      <c r="R14" s="3"/>
      <c r="S14" s="3"/>
      <c r="T14" s="3"/>
    </row>
    <row r="15" spans="1:20" ht="19.5" customHeight="1" x14ac:dyDescent="0.2">
      <c r="A15" s="31">
        <v>12</v>
      </c>
      <c r="B15" s="1" t="s">
        <v>80</v>
      </c>
      <c r="C15" s="71" t="s">
        <v>153</v>
      </c>
      <c r="D15" s="89" t="s">
        <v>224</v>
      </c>
      <c r="E15" s="21">
        <f>ROUND('別紙３（空調）'!E15,-1)</f>
        <v>1980</v>
      </c>
      <c r="F15" s="21">
        <f>ROUND('別紙３（空調）'!F15,-1)</f>
        <v>410</v>
      </c>
      <c r="G15" s="21">
        <f>ROUND('別紙３（空調）'!G15,-1)</f>
        <v>1610</v>
      </c>
      <c r="H15" s="21">
        <f>ROUND('別紙３（空調）'!H15,-1)</f>
        <v>5580</v>
      </c>
      <c r="I15" s="21">
        <f>ROUND('別紙３（空調）'!I15,-1)</f>
        <v>5370</v>
      </c>
      <c r="J15" s="21">
        <f>ROUND('別紙３（空調）'!J15,-1)</f>
        <v>3090</v>
      </c>
      <c r="K15" s="21">
        <f>ROUND('別紙３（空調）'!K15,-1)</f>
        <v>6100</v>
      </c>
      <c r="L15" s="21">
        <f>ROUND('別紙３（空調）'!L15,-1)</f>
        <v>550</v>
      </c>
      <c r="M15" s="21">
        <f>ROUND('別紙３（空調）'!M15,-1)</f>
        <v>360</v>
      </c>
      <c r="N15" s="21">
        <f>ROUND('別紙３（空調）'!N15,-1)</f>
        <v>2400</v>
      </c>
      <c r="O15" s="21">
        <f>ROUND('別紙３（空調）'!O15,-1)</f>
        <v>4610</v>
      </c>
      <c r="P15" s="21">
        <f>ROUND('別紙３（空調）'!P15,-1)</f>
        <v>4120</v>
      </c>
      <c r="Q15" s="22">
        <f t="shared" si="0"/>
        <v>36180</v>
      </c>
    </row>
    <row r="16" spans="1:20" ht="19.5" customHeight="1" x14ac:dyDescent="0.2">
      <c r="A16" s="31">
        <v>13</v>
      </c>
      <c r="B16" s="1" t="s">
        <v>81</v>
      </c>
      <c r="C16" s="71" t="s">
        <v>153</v>
      </c>
      <c r="D16" s="6" t="s">
        <v>225</v>
      </c>
      <c r="E16" s="21">
        <f>ROUND('別紙３（空調）'!E16,-1)</f>
        <v>1460</v>
      </c>
      <c r="F16" s="21">
        <f>ROUND('別紙３（空調）'!F16,-1)</f>
        <v>50</v>
      </c>
      <c r="G16" s="21">
        <f>ROUND('別紙３（空調）'!G16,-1)</f>
        <v>260</v>
      </c>
      <c r="H16" s="21">
        <f>ROUND('別紙３（空調）'!H16,-1)</f>
        <v>2520</v>
      </c>
      <c r="I16" s="21">
        <f>ROUND('別紙３（空調）'!I16,-1)</f>
        <v>2860</v>
      </c>
      <c r="J16" s="21">
        <f>ROUND('別紙３（空調）'!J16,-1)</f>
        <v>1510</v>
      </c>
      <c r="K16" s="21">
        <f>ROUND('別紙３（空調）'!K16,-1)</f>
        <v>3380</v>
      </c>
      <c r="L16" s="21">
        <f>ROUND('別紙３（空調）'!L16,-1)</f>
        <v>160</v>
      </c>
      <c r="M16" s="21">
        <f>ROUND('別紙３（空調）'!M16,-1)</f>
        <v>200</v>
      </c>
      <c r="N16" s="21">
        <f>ROUND('別紙３（空調）'!N16,-1)</f>
        <v>1780</v>
      </c>
      <c r="O16" s="21">
        <f>ROUND('別紙３（空調）'!O16,-1)</f>
        <v>2970</v>
      </c>
      <c r="P16" s="21">
        <f>ROUND('別紙３（空調）'!P16,-1)</f>
        <v>3000</v>
      </c>
      <c r="Q16" s="22">
        <f t="shared" si="0"/>
        <v>20150</v>
      </c>
    </row>
    <row r="17" spans="1:20" ht="19.5" customHeight="1" x14ac:dyDescent="0.2">
      <c r="A17" s="31">
        <v>14</v>
      </c>
      <c r="B17" s="1" t="s">
        <v>205</v>
      </c>
      <c r="C17" s="71" t="s">
        <v>153</v>
      </c>
      <c r="D17" s="48">
        <v>10100</v>
      </c>
      <c r="E17" s="21">
        <f>ROUND('別紙３（空調）'!E17,-1)</f>
        <v>2410</v>
      </c>
      <c r="F17" s="21">
        <f>ROUND('別紙３（空調）'!F17,-1)</f>
        <v>250</v>
      </c>
      <c r="G17" s="21">
        <f>ROUND('別紙３（空調）'!G17,-1)</f>
        <v>1690</v>
      </c>
      <c r="H17" s="21">
        <f>ROUND('別紙３（空調）'!H17,-1)</f>
        <v>9110</v>
      </c>
      <c r="I17" s="21">
        <f>ROUND('別紙３（空調）'!I17,-1)</f>
        <v>10850</v>
      </c>
      <c r="J17" s="21">
        <f>ROUND('別紙３（空調）'!J17,-1)</f>
        <v>10850</v>
      </c>
      <c r="K17" s="21">
        <f>ROUND('別紙３（空調）'!K17,-1)</f>
        <v>6550</v>
      </c>
      <c r="L17" s="21">
        <f>ROUND('別紙３（空調）'!L17,-1)</f>
        <v>140</v>
      </c>
      <c r="M17" s="21">
        <f>ROUND('別紙３（空調）'!M17,-1)</f>
        <v>4200</v>
      </c>
      <c r="N17" s="21">
        <f>ROUND('別紙３（空調）'!N17,-1)</f>
        <v>8590</v>
      </c>
      <c r="O17" s="21">
        <f>ROUND('別紙３（空調）'!O17,-1)</f>
        <v>10430</v>
      </c>
      <c r="P17" s="21">
        <f>ROUND('別紙３（空調）'!P17,-1)</f>
        <v>7180</v>
      </c>
      <c r="Q17" s="22">
        <f t="shared" si="0"/>
        <v>72250</v>
      </c>
    </row>
    <row r="18" spans="1:20" ht="19.5" customHeight="1" x14ac:dyDescent="0.2">
      <c r="A18" s="31">
        <v>15</v>
      </c>
      <c r="B18" s="1" t="s">
        <v>11</v>
      </c>
      <c r="C18" s="6" t="s">
        <v>153</v>
      </c>
      <c r="D18" s="48">
        <v>10120</v>
      </c>
      <c r="E18" s="21">
        <f>ROUND('別紙３（空調）'!E18,-1)</f>
        <v>400</v>
      </c>
      <c r="F18" s="21">
        <f>ROUND('別紙３（空調）'!F18,-1)</f>
        <v>300</v>
      </c>
      <c r="G18" s="21">
        <f>ROUND('別紙３（空調）'!G18,-1)</f>
        <v>1310</v>
      </c>
      <c r="H18" s="21">
        <f>ROUND('別紙３（空調）'!H18,-1)</f>
        <v>3440</v>
      </c>
      <c r="I18" s="21">
        <f>ROUND('別紙３（空調）'!I18,-1)</f>
        <v>1280</v>
      </c>
      <c r="J18" s="21">
        <f>ROUND('別紙３（空調）'!J18,-1)</f>
        <v>2690</v>
      </c>
      <c r="K18" s="21">
        <f>ROUND('別紙３（空調）'!K18,-1)</f>
        <v>2580</v>
      </c>
      <c r="L18" s="21">
        <f>ROUND('別紙３（空調）'!L18,-1)</f>
        <v>300</v>
      </c>
      <c r="M18" s="21">
        <f>ROUND('別紙３（空調）'!M18,-1)</f>
        <v>780</v>
      </c>
      <c r="N18" s="21">
        <f>ROUND('別紙３（空調）'!N18,-1)</f>
        <v>1810</v>
      </c>
      <c r="O18" s="21">
        <f>ROUND('別紙３（空調）'!O18,-1)</f>
        <v>3710</v>
      </c>
      <c r="P18" s="21">
        <f>ROUND('別紙３（空調）'!P18,-1)</f>
        <v>2420</v>
      </c>
      <c r="Q18" s="22">
        <f t="shared" si="0"/>
        <v>21020</v>
      </c>
    </row>
    <row r="19" spans="1:20" ht="19.5" customHeight="1" x14ac:dyDescent="0.2">
      <c r="A19" s="31">
        <v>16</v>
      </c>
      <c r="B19" s="1" t="s">
        <v>12</v>
      </c>
      <c r="C19" s="6" t="s">
        <v>153</v>
      </c>
      <c r="D19" s="6" t="s">
        <v>213</v>
      </c>
      <c r="E19" s="21">
        <f>ROUND('別紙３（空調）'!E19,-1)</f>
        <v>370</v>
      </c>
      <c r="F19" s="21">
        <f>ROUND('別紙３（空調）'!F19,-1)</f>
        <v>380</v>
      </c>
      <c r="G19" s="21">
        <f>ROUND('別紙３（空調）'!G19,-1)</f>
        <v>1670</v>
      </c>
      <c r="H19" s="21">
        <f>ROUND('別紙３（空調）'!H19,-1)</f>
        <v>5410</v>
      </c>
      <c r="I19" s="21">
        <f>ROUND('別紙３（空調）'!I19,-1)</f>
        <v>1890</v>
      </c>
      <c r="J19" s="21">
        <f>ROUND('別紙３（空調）'!J19,-1)</f>
        <v>3810</v>
      </c>
      <c r="K19" s="21">
        <f>ROUND('別紙３（空調）'!K19,-1)</f>
        <v>4000</v>
      </c>
      <c r="L19" s="21">
        <f>ROUND('別紙３（空調）'!L19,-1)</f>
        <v>650</v>
      </c>
      <c r="M19" s="21">
        <f>ROUND('別紙３（空調）'!M19,-1)</f>
        <v>610</v>
      </c>
      <c r="N19" s="21">
        <f>ROUND('別紙３（空調）'!N19,-1)</f>
        <v>1700</v>
      </c>
      <c r="O19" s="21">
        <f>ROUND('別紙３（空調）'!O19,-1)</f>
        <v>3690</v>
      </c>
      <c r="P19" s="21">
        <f>ROUND('別紙３（空調）'!P19,-1)</f>
        <v>2540</v>
      </c>
      <c r="Q19" s="22">
        <f t="shared" si="0"/>
        <v>26720</v>
      </c>
    </row>
    <row r="20" spans="1:20" s="62" customFormat="1" ht="19.5" customHeight="1" x14ac:dyDescent="0.2">
      <c r="A20" s="31">
        <v>17</v>
      </c>
      <c r="B20" s="1" t="s">
        <v>13</v>
      </c>
      <c r="C20" s="6" t="s">
        <v>153</v>
      </c>
      <c r="D20" s="6" t="s">
        <v>182</v>
      </c>
      <c r="E20" s="21">
        <f>ROUND('別紙３（空調）'!E20,-1)</f>
        <v>530</v>
      </c>
      <c r="F20" s="21">
        <f>ROUND('別紙３（空調）'!F20,-1)</f>
        <v>400</v>
      </c>
      <c r="G20" s="21">
        <f>ROUND('別紙３（空調）'!G20,-1)</f>
        <v>1770</v>
      </c>
      <c r="H20" s="21">
        <f>ROUND('別紙３（空調）'!H20,-1)</f>
        <v>5960</v>
      </c>
      <c r="I20" s="21">
        <f>ROUND('別紙３（空調）'!I20,-1)</f>
        <v>2570</v>
      </c>
      <c r="J20" s="21">
        <f>ROUND('別紙３（空調）'!J20,-1)</f>
        <v>3310</v>
      </c>
      <c r="K20" s="21">
        <f>ROUND('別紙３（空調）'!K20,-1)</f>
        <v>4850</v>
      </c>
      <c r="L20" s="21">
        <f>ROUND('別紙３（空調）'!L20,-1)</f>
        <v>580</v>
      </c>
      <c r="M20" s="21">
        <f>ROUND('別紙３（空調）'!M20,-1)</f>
        <v>700</v>
      </c>
      <c r="N20" s="21">
        <f>ROUND('別紙３（空調）'!N20,-1)</f>
        <v>2170</v>
      </c>
      <c r="O20" s="21">
        <f>ROUND('別紙３（空調）'!O20,-1)</f>
        <v>4360</v>
      </c>
      <c r="P20" s="21">
        <f>ROUND('別紙３（空調）'!P20,-1)</f>
        <v>3360</v>
      </c>
      <c r="Q20" s="22">
        <f t="shared" si="0"/>
        <v>30560</v>
      </c>
      <c r="R20" s="3"/>
      <c r="S20" s="3"/>
      <c r="T20" s="3"/>
    </row>
    <row r="21" spans="1:20" ht="19.5" customHeight="1" x14ac:dyDescent="0.2">
      <c r="A21" s="31">
        <v>18</v>
      </c>
      <c r="B21" s="19" t="s">
        <v>86</v>
      </c>
      <c r="C21" s="6" t="s">
        <v>153</v>
      </c>
      <c r="D21" s="43" t="s">
        <v>183</v>
      </c>
      <c r="E21" s="21">
        <f>ROUND('別紙３（空調）'!E21,-1)</f>
        <v>900</v>
      </c>
      <c r="F21" s="21">
        <f>ROUND('別紙３（空調）'!F21,-1)</f>
        <v>210</v>
      </c>
      <c r="G21" s="21">
        <f>ROUND('別紙３（空調）'!G21,-1)</f>
        <v>950</v>
      </c>
      <c r="H21" s="21">
        <f>ROUND('別紙３（空調）'!H21,-1)</f>
        <v>6340</v>
      </c>
      <c r="I21" s="21">
        <f>ROUND('別紙３（空調）'!I21,-1)</f>
        <v>3670</v>
      </c>
      <c r="J21" s="21">
        <f>ROUND('別紙３（空調）'!J21,-1)</f>
        <v>4710</v>
      </c>
      <c r="K21" s="21">
        <f>ROUND('別紙３（空調）'!K21,-1)</f>
        <v>4270</v>
      </c>
      <c r="L21" s="21">
        <f>ROUND('別紙３（空調）'!L21,-1)</f>
        <v>520</v>
      </c>
      <c r="M21" s="21">
        <f>ROUND('別紙３（空調）'!M21,-1)</f>
        <v>950</v>
      </c>
      <c r="N21" s="21">
        <f>ROUND('別紙３（空調）'!N21,-1)</f>
        <v>2780</v>
      </c>
      <c r="O21" s="21">
        <f>ROUND('別紙３（空調）'!O21,-1)</f>
        <v>4820</v>
      </c>
      <c r="P21" s="21">
        <f>ROUND('別紙３（空調）'!P21,-1)</f>
        <v>3640</v>
      </c>
      <c r="Q21" s="22">
        <f t="shared" si="0"/>
        <v>33760</v>
      </c>
    </row>
    <row r="22" spans="1:20" ht="19.5" customHeight="1" x14ac:dyDescent="0.2">
      <c r="A22" s="31">
        <v>19</v>
      </c>
      <c r="B22" s="1" t="s">
        <v>14</v>
      </c>
      <c r="C22" s="6" t="s">
        <v>153</v>
      </c>
      <c r="D22" s="6">
        <v>100</v>
      </c>
      <c r="E22" s="21">
        <f>ROUND('別紙３（空調）'!E22,-1)</f>
        <v>370</v>
      </c>
      <c r="F22" s="21">
        <f>ROUND('別紙３（空調）'!F22,-1)</f>
        <v>750</v>
      </c>
      <c r="G22" s="21">
        <f>ROUND('別紙３（空調）'!G22,-1)</f>
        <v>4060</v>
      </c>
      <c r="H22" s="21">
        <f>ROUND('別紙３（空調）'!H22,-1)</f>
        <v>7200</v>
      </c>
      <c r="I22" s="21">
        <f>ROUND('別紙３（空調）'!I22,-1)</f>
        <v>3270</v>
      </c>
      <c r="J22" s="21">
        <f>ROUND('別紙３（空調）'!J22,-1)</f>
        <v>6980</v>
      </c>
      <c r="K22" s="21">
        <f>ROUND('別紙３（空調）'!K22,-1)</f>
        <v>1850</v>
      </c>
      <c r="L22" s="21">
        <f>ROUND('別紙３（空調）'!L22,-1)</f>
        <v>350</v>
      </c>
      <c r="M22" s="21">
        <f>ROUND('別紙３（空調）'!M22,-1)</f>
        <v>3050</v>
      </c>
      <c r="N22" s="21">
        <f>ROUND('別紙３（空調）'!N22,-1)</f>
        <v>3840</v>
      </c>
      <c r="O22" s="21">
        <f>ROUND('別紙３（空調）'!O22,-1)</f>
        <v>4820</v>
      </c>
      <c r="P22" s="21">
        <f>ROUND('別紙３（空調）'!P22,-1)</f>
        <v>2020</v>
      </c>
      <c r="Q22" s="22">
        <f t="shared" si="0"/>
        <v>38560</v>
      </c>
    </row>
    <row r="23" spans="1:20" ht="19.5" customHeight="1" x14ac:dyDescent="0.2">
      <c r="A23" s="31">
        <v>20</v>
      </c>
      <c r="B23" s="1" t="s">
        <v>15</v>
      </c>
      <c r="C23" s="6" t="s">
        <v>153</v>
      </c>
      <c r="D23" s="6" t="s">
        <v>214</v>
      </c>
      <c r="E23" s="21">
        <f>ROUND('別紙３（空調）'!E23,-1)</f>
        <v>20</v>
      </c>
      <c r="F23" s="21">
        <f>ROUND('別紙３（空調）'!F23,-1)</f>
        <v>140</v>
      </c>
      <c r="G23" s="21">
        <f>ROUND('別紙３（空調）'!G23,-1)</f>
        <v>1420</v>
      </c>
      <c r="H23" s="21">
        <f>ROUND('別紙３（空調）'!H23,-1)</f>
        <v>4010</v>
      </c>
      <c r="I23" s="21">
        <f>ROUND('別紙３（空調）'!I23,-1)</f>
        <v>660</v>
      </c>
      <c r="J23" s="21">
        <f>ROUND('別紙３（空調）'!J23,-1)</f>
        <v>4670</v>
      </c>
      <c r="K23" s="21">
        <f>ROUND('別紙３（空調）'!K23,-1)</f>
        <v>1130</v>
      </c>
      <c r="L23" s="21">
        <f>ROUND('別紙３（空調）'!L23,-1)</f>
        <v>30</v>
      </c>
      <c r="M23" s="21">
        <f>ROUND('別紙３（空調）'!M23,-1)</f>
        <v>1360</v>
      </c>
      <c r="N23" s="21">
        <f>ROUND('別紙３（空調）'!N23,-1)</f>
        <v>1890</v>
      </c>
      <c r="O23" s="21">
        <f>ROUND('別紙３（空調）'!O23,-1)</f>
        <v>3370</v>
      </c>
      <c r="P23" s="21">
        <f>ROUND('別紙３（空調）'!P23,-1)</f>
        <v>660</v>
      </c>
      <c r="Q23" s="22">
        <f t="shared" si="0"/>
        <v>19360</v>
      </c>
    </row>
    <row r="24" spans="1:20" ht="19.5" customHeight="1" x14ac:dyDescent="0.2">
      <c r="A24" s="31">
        <v>21</v>
      </c>
      <c r="B24" s="1" t="s">
        <v>16</v>
      </c>
      <c r="C24" s="6" t="s">
        <v>153</v>
      </c>
      <c r="D24" s="48">
        <v>10100</v>
      </c>
      <c r="E24" s="21">
        <f>ROUND('別紙３（空調）'!E24,-1)</f>
        <v>570</v>
      </c>
      <c r="F24" s="21">
        <f>ROUND('別紙３（空調）'!F24,-1)</f>
        <v>1090</v>
      </c>
      <c r="G24" s="21">
        <f>ROUND('別紙３（空調）'!G24,-1)</f>
        <v>3750</v>
      </c>
      <c r="H24" s="21">
        <f>ROUND('別紙３（空調）'!H24,-1)</f>
        <v>9390</v>
      </c>
      <c r="I24" s="21">
        <f>ROUND('別紙３（空調）'!I24,-1)</f>
        <v>2770</v>
      </c>
      <c r="J24" s="21">
        <f>ROUND('別紙３（空調）'!J24,-1)</f>
        <v>9350</v>
      </c>
      <c r="K24" s="21">
        <f>ROUND('別紙３（空調）'!K24,-1)</f>
        <v>2670</v>
      </c>
      <c r="L24" s="21">
        <f>ROUND('別紙３（空調）'!L24,-1)</f>
        <v>720</v>
      </c>
      <c r="M24" s="21">
        <f>ROUND('別紙３（空調）'!M24,-1)</f>
        <v>3220</v>
      </c>
      <c r="N24" s="21">
        <f>ROUND('別紙３（空調）'!N24,-1)</f>
        <v>3620</v>
      </c>
      <c r="O24" s="21">
        <f>ROUND('別紙３（空調）'!O24,-1)</f>
        <v>5430</v>
      </c>
      <c r="P24" s="21">
        <f>ROUND('別紙３（空調）'!P24,-1)</f>
        <v>1980</v>
      </c>
      <c r="Q24" s="22">
        <f>SUM(E24:P24)</f>
        <v>44560</v>
      </c>
    </row>
    <row r="25" spans="1:20" s="62" customFormat="1" ht="19.5" customHeight="1" x14ac:dyDescent="0.2">
      <c r="A25" s="31">
        <v>22</v>
      </c>
      <c r="B25" s="1" t="s">
        <v>17</v>
      </c>
      <c r="C25" s="6" t="s">
        <v>153</v>
      </c>
      <c r="D25" s="6" t="s">
        <v>184</v>
      </c>
      <c r="E25" s="21">
        <f>ROUND('別紙３（空調）'!E25,-1)</f>
        <v>600</v>
      </c>
      <c r="F25" s="21">
        <f>ROUND('別紙３（空調）'!F25,-1)</f>
        <v>20</v>
      </c>
      <c r="G25" s="21">
        <f>ROUND('別紙３（空調）'!G25,-1)</f>
        <v>1340</v>
      </c>
      <c r="H25" s="21">
        <f>ROUND('別紙３（空調）'!H25,-1)</f>
        <v>5190</v>
      </c>
      <c r="I25" s="21">
        <f>ROUND('別紙３（空調）'!I25,-1)</f>
        <v>2400</v>
      </c>
      <c r="J25" s="21">
        <f>ROUND('別紙３（空調）'!J25,-1)</f>
        <v>3920</v>
      </c>
      <c r="K25" s="21">
        <f>ROUND('別紙３（空調）'!K25,-1)</f>
        <v>1410</v>
      </c>
      <c r="L25" s="21">
        <f>ROUND('別紙３（空調）'!L25,-1)</f>
        <v>180</v>
      </c>
      <c r="M25" s="21">
        <f>ROUND('別紙３（空調）'!M25,-1)</f>
        <v>1740</v>
      </c>
      <c r="N25" s="21">
        <f>ROUND('別紙３（空調）'!N25,-1)</f>
        <v>1790</v>
      </c>
      <c r="O25" s="21">
        <f>ROUND('別紙３（空調）'!O25,-1)</f>
        <v>3380</v>
      </c>
      <c r="P25" s="21">
        <f>ROUND('別紙３（空調）'!P25,-1)</f>
        <v>2080</v>
      </c>
      <c r="Q25" s="22">
        <f t="shared" si="0"/>
        <v>24050</v>
      </c>
      <c r="R25" s="3"/>
      <c r="S25" s="3"/>
      <c r="T25" s="3"/>
    </row>
    <row r="26" spans="1:20" ht="19.5" customHeight="1" x14ac:dyDescent="0.2">
      <c r="A26" s="31">
        <v>23</v>
      </c>
      <c r="B26" s="1" t="s">
        <v>18</v>
      </c>
      <c r="C26" s="6" t="s">
        <v>153</v>
      </c>
      <c r="D26" s="48">
        <v>120120</v>
      </c>
      <c r="E26" s="21">
        <f>ROUND('別紙３（空調）'!E26,-1)</f>
        <v>1570</v>
      </c>
      <c r="F26" s="21">
        <f>ROUND('別紙３（空調）'!F26,-1)</f>
        <v>680</v>
      </c>
      <c r="G26" s="21">
        <f>ROUND('別紙３（空調）'!G26,-1)</f>
        <v>3040</v>
      </c>
      <c r="H26" s="21">
        <f>ROUND('別紙３（空調）'!H26,-1)</f>
        <v>11720</v>
      </c>
      <c r="I26" s="21">
        <f>ROUND('別紙３（空調）'!I26,-1)</f>
        <v>4860</v>
      </c>
      <c r="J26" s="21">
        <f>ROUND('別紙３（空調）'!J26,-1)</f>
        <v>10250</v>
      </c>
      <c r="K26" s="21">
        <f>ROUND('別紙３（空調）'!K26,-1)</f>
        <v>3630</v>
      </c>
      <c r="L26" s="21">
        <f>ROUND('別紙３（空調）'!L26,-1)</f>
        <v>980</v>
      </c>
      <c r="M26" s="21">
        <f>ROUND('別紙３（空調）'!M26,-1)</f>
        <v>4120</v>
      </c>
      <c r="N26" s="21">
        <f>ROUND('別紙３（空調）'!N26,-1)</f>
        <v>4810</v>
      </c>
      <c r="O26" s="21">
        <f>ROUND('別紙３（空調）'!O26,-1)</f>
        <v>7880</v>
      </c>
      <c r="P26" s="21">
        <f>ROUND('別紙３（空調）'!P26,-1)</f>
        <v>4720</v>
      </c>
      <c r="Q26" s="22">
        <f t="shared" si="0"/>
        <v>58260</v>
      </c>
    </row>
    <row r="27" spans="1:20" ht="19.5" customHeight="1" x14ac:dyDescent="0.2">
      <c r="A27" s="31">
        <v>24</v>
      </c>
      <c r="B27" s="1" t="s">
        <v>19</v>
      </c>
      <c r="C27" s="6" t="s">
        <v>153</v>
      </c>
      <c r="D27" s="6">
        <v>120</v>
      </c>
      <c r="E27" s="21">
        <f>ROUND('別紙３（空調）'!E27,-1)</f>
        <v>1300</v>
      </c>
      <c r="F27" s="21">
        <f>ROUND('別紙３（空調）'!F27,-1)</f>
        <v>190</v>
      </c>
      <c r="G27" s="21">
        <f>ROUND('別紙３（空調）'!G27,-1)</f>
        <v>1810</v>
      </c>
      <c r="H27" s="21">
        <f>ROUND('別紙３（空調）'!H27,-1)</f>
        <v>7520</v>
      </c>
      <c r="I27" s="21">
        <f>ROUND('別紙３（空調）'!I27,-1)</f>
        <v>2390</v>
      </c>
      <c r="J27" s="21">
        <f>ROUND('別紙３（空調）'!J27,-1)</f>
        <v>6770</v>
      </c>
      <c r="K27" s="21">
        <f>ROUND('別紙３（空調）'!K27,-1)</f>
        <v>3410</v>
      </c>
      <c r="L27" s="21">
        <f>ROUND('別紙３（空調）'!L27,-1)</f>
        <v>320</v>
      </c>
      <c r="M27" s="21">
        <f>ROUND('別紙３（空調）'!M27,-1)</f>
        <v>1950</v>
      </c>
      <c r="N27" s="21">
        <f>ROUND('別紙３（空調）'!N27,-1)</f>
        <v>4260</v>
      </c>
      <c r="O27" s="21">
        <f>ROUND('別紙３（空調）'!O27,-1)</f>
        <v>6990</v>
      </c>
      <c r="P27" s="21">
        <f>ROUND('別紙３（空調）'!P27,-1)</f>
        <v>4560</v>
      </c>
      <c r="Q27" s="22">
        <f t="shared" si="0"/>
        <v>41470</v>
      </c>
    </row>
    <row r="28" spans="1:20" ht="19.5" customHeight="1" x14ac:dyDescent="0.2">
      <c r="A28" s="31">
        <v>25</v>
      </c>
      <c r="B28" s="1" t="s">
        <v>20</v>
      </c>
      <c r="C28" s="6" t="s">
        <v>153</v>
      </c>
      <c r="D28" s="48">
        <v>10100</v>
      </c>
      <c r="E28" s="21">
        <f>ROUND('別紙３（空調）'!E28,-1)</f>
        <v>3200</v>
      </c>
      <c r="F28" s="21">
        <f>ROUND('別紙３（空調）'!F28,-1)</f>
        <v>310</v>
      </c>
      <c r="G28" s="21">
        <f>ROUND('別紙３（空調）'!G28,-1)</f>
        <v>690</v>
      </c>
      <c r="H28" s="21">
        <f>ROUND('別紙３（空調）'!H28,-1)</f>
        <v>4490</v>
      </c>
      <c r="I28" s="21">
        <f>ROUND('別紙３（空調）'!I28,-1)</f>
        <v>4960</v>
      </c>
      <c r="J28" s="21">
        <f>ROUND('別紙３（空調）'!J28,-1)</f>
        <v>1170</v>
      </c>
      <c r="K28" s="21">
        <f>ROUND('別紙３（空調）'!K28,-1)</f>
        <v>5340</v>
      </c>
      <c r="L28" s="21">
        <f>ROUND('別紙３（空調）'!L28,-1)</f>
        <v>620</v>
      </c>
      <c r="M28" s="21">
        <f>ROUND('別紙３（空調）'!M28,-1)</f>
        <v>370</v>
      </c>
      <c r="N28" s="21">
        <f>ROUND('別紙３（空調）'!N28,-1)</f>
        <v>2460</v>
      </c>
      <c r="O28" s="21">
        <f>ROUND('別紙３（空調）'!O28,-1)</f>
        <v>3350</v>
      </c>
      <c r="P28" s="21">
        <f>ROUND('別紙３（空調）'!P28,-1)</f>
        <v>3890</v>
      </c>
      <c r="Q28" s="22">
        <f t="shared" si="0"/>
        <v>30850</v>
      </c>
    </row>
    <row r="29" spans="1:20" ht="19.5" customHeight="1" x14ac:dyDescent="0.2">
      <c r="A29" s="31">
        <v>26</v>
      </c>
      <c r="B29" s="1" t="s">
        <v>21</v>
      </c>
      <c r="C29" s="6" t="s">
        <v>153</v>
      </c>
      <c r="D29" s="6">
        <v>100</v>
      </c>
      <c r="E29" s="21">
        <f>ROUND('別紙３（空調）'!E29,-1)</f>
        <v>360</v>
      </c>
      <c r="F29" s="21">
        <f>ROUND('別紙３（空調）'!F29,-1)</f>
        <v>420</v>
      </c>
      <c r="G29" s="21">
        <f>ROUND('別紙３（空調）'!G29,-1)</f>
        <v>2880</v>
      </c>
      <c r="H29" s="21">
        <f>ROUND('別紙３（空調）'!H29,-1)</f>
        <v>8650</v>
      </c>
      <c r="I29" s="21">
        <f>ROUND('別紙３（空調）'!I29,-1)</f>
        <v>2960</v>
      </c>
      <c r="J29" s="21">
        <f>ROUND('別紙３（空調）'!J29,-1)</f>
        <v>8510</v>
      </c>
      <c r="K29" s="21">
        <f>ROUND('別紙３（空調）'!K29,-1)</f>
        <v>1740</v>
      </c>
      <c r="L29" s="21">
        <f>ROUND('別紙３（空調）'!L29,-1)</f>
        <v>620</v>
      </c>
      <c r="M29" s="21">
        <f>ROUND('別紙３（空調）'!M29,-1)</f>
        <v>3660</v>
      </c>
      <c r="N29" s="21">
        <f>ROUND('別紙３（空調）'!N29,-1)</f>
        <v>4200</v>
      </c>
      <c r="O29" s="21">
        <f>ROUND('別紙３（空調）'!O29,-1)</f>
        <v>5750</v>
      </c>
      <c r="P29" s="21">
        <f>ROUND('別紙３（空調）'!P29,-1)</f>
        <v>2420</v>
      </c>
      <c r="Q29" s="22">
        <f t="shared" si="0"/>
        <v>42170</v>
      </c>
    </row>
    <row r="30" spans="1:20" ht="19.5" customHeight="1" x14ac:dyDescent="0.2">
      <c r="A30" s="31">
        <v>27</v>
      </c>
      <c r="B30" s="1" t="s">
        <v>22</v>
      </c>
      <c r="C30" s="6" t="s">
        <v>153</v>
      </c>
      <c r="D30" s="48">
        <v>16100</v>
      </c>
      <c r="E30" s="21">
        <f>ROUND('別紙３（空調）'!E30,-1)</f>
        <v>110</v>
      </c>
      <c r="F30" s="21">
        <f>ROUND('別紙３（空調）'!F30,-1)</f>
        <v>490</v>
      </c>
      <c r="G30" s="21">
        <f>ROUND('別紙３（空調）'!G30,-1)</f>
        <v>2350</v>
      </c>
      <c r="H30" s="21">
        <f>ROUND('別紙３（空調）'!H30,-1)</f>
        <v>5430</v>
      </c>
      <c r="I30" s="21">
        <f>ROUND('別紙３（空調）'!I30,-1)</f>
        <v>850</v>
      </c>
      <c r="J30" s="21">
        <f>ROUND('別紙３（空調）'!J30,-1)</f>
        <v>5660</v>
      </c>
      <c r="K30" s="21">
        <f>ROUND('別紙３（空調）'!K30,-1)</f>
        <v>660</v>
      </c>
      <c r="L30" s="21">
        <f>ROUND('別紙３（空調）'!L30,-1)</f>
        <v>430</v>
      </c>
      <c r="M30" s="21">
        <f>ROUND('別紙３（空調）'!M30,-1)</f>
        <v>2860</v>
      </c>
      <c r="N30" s="21">
        <f>ROUND('別紙３（空調）'!N30,-1)</f>
        <v>2760</v>
      </c>
      <c r="O30" s="21">
        <f>ROUND('別紙３（空調）'!O30,-1)</f>
        <v>3790</v>
      </c>
      <c r="P30" s="21">
        <f>ROUND('別紙３（空調）'!P30,-1)</f>
        <v>1640</v>
      </c>
      <c r="Q30" s="22">
        <f t="shared" si="0"/>
        <v>27030</v>
      </c>
    </row>
    <row r="31" spans="1:20" s="62" customFormat="1" ht="19.5" customHeight="1" x14ac:dyDescent="0.2">
      <c r="A31" s="31">
        <v>28</v>
      </c>
      <c r="B31" s="1" t="s">
        <v>23</v>
      </c>
      <c r="C31" s="6" t="s">
        <v>153</v>
      </c>
      <c r="D31" s="48">
        <v>4100</v>
      </c>
      <c r="E31" s="21">
        <f>ROUND('別紙３（空調）'!E31,-1)</f>
        <v>170</v>
      </c>
      <c r="F31" s="21">
        <f>ROUND('別紙３（空調）'!F31,-1)</f>
        <v>10</v>
      </c>
      <c r="G31" s="21">
        <f>ROUND('別紙３（空調）'!G31,-1)</f>
        <v>890</v>
      </c>
      <c r="H31" s="21">
        <f>ROUND('別紙３（空調）'!H31,-1)</f>
        <v>4970</v>
      </c>
      <c r="I31" s="21">
        <f>ROUND('別紙３（空調）'!I31,-1)</f>
        <v>890</v>
      </c>
      <c r="J31" s="21">
        <f>ROUND('別紙３（空調）'!J31,-1)</f>
        <v>4070</v>
      </c>
      <c r="K31" s="21">
        <f>ROUND('別紙３（空調）'!K31,-1)</f>
        <v>1400</v>
      </c>
      <c r="L31" s="21">
        <f>ROUND('別紙３（空調）'!L31,-1)</f>
        <v>50</v>
      </c>
      <c r="M31" s="21">
        <f>ROUND('別紙３（空調）'!M31,-1)</f>
        <v>910</v>
      </c>
      <c r="N31" s="21">
        <f>ROUND('別紙３（空調）'!N31,-1)</f>
        <v>1490</v>
      </c>
      <c r="O31" s="21">
        <f>ROUND('別紙３（空調）'!O31,-1)</f>
        <v>2850</v>
      </c>
      <c r="P31" s="21">
        <f>ROUND('別紙３（空調）'!P31,-1)</f>
        <v>1270</v>
      </c>
      <c r="Q31" s="22">
        <f t="shared" si="0"/>
        <v>18970</v>
      </c>
      <c r="R31" s="3"/>
      <c r="S31" s="3"/>
      <c r="T31" s="3"/>
    </row>
    <row r="32" spans="1:20" ht="19.5" customHeight="1" x14ac:dyDescent="0.2">
      <c r="A32" s="31">
        <v>29</v>
      </c>
      <c r="B32" s="1" t="s">
        <v>24</v>
      </c>
      <c r="C32" s="6" t="s">
        <v>153</v>
      </c>
      <c r="D32" s="6" t="s">
        <v>158</v>
      </c>
      <c r="E32" s="21">
        <f>ROUND('別紙３（空調）'!E32,-1)</f>
        <v>230</v>
      </c>
      <c r="F32" s="21">
        <f>ROUND('別紙３（空調）'!F32,-1)</f>
        <v>10</v>
      </c>
      <c r="G32" s="21">
        <f>ROUND('別紙３（空調）'!G32,-1)</f>
        <v>330</v>
      </c>
      <c r="H32" s="21">
        <f>ROUND('別紙３（空調）'!H32,-1)</f>
        <v>4060</v>
      </c>
      <c r="I32" s="21">
        <f>ROUND('別紙３（空調）'!I32,-1)</f>
        <v>620</v>
      </c>
      <c r="J32" s="21">
        <f>ROUND('別紙３（空調）'!J32,-1)</f>
        <v>3440</v>
      </c>
      <c r="K32" s="21">
        <f>ROUND('別紙３（空調）'!K32,-1)</f>
        <v>880</v>
      </c>
      <c r="L32" s="21">
        <f>ROUND('別紙３（空調）'!L32,-1)</f>
        <v>60</v>
      </c>
      <c r="M32" s="21">
        <f>ROUND('別紙３（空調）'!M32,-1)</f>
        <v>1150</v>
      </c>
      <c r="N32" s="21">
        <f>ROUND('別紙３（空調）'!N32,-1)</f>
        <v>1430</v>
      </c>
      <c r="O32" s="21">
        <f>ROUND('別紙３（空調）'!O32,-1)</f>
        <v>2860</v>
      </c>
      <c r="P32" s="21">
        <f>ROUND('別紙３（空調）'!P32,-1)</f>
        <v>1540</v>
      </c>
      <c r="Q32" s="22">
        <f t="shared" si="0"/>
        <v>16610</v>
      </c>
    </row>
    <row r="33" spans="1:17" ht="19.5" customHeight="1" x14ac:dyDescent="0.2">
      <c r="A33" s="31">
        <v>30</v>
      </c>
      <c r="B33" s="1" t="s">
        <v>25</v>
      </c>
      <c r="C33" s="6" t="s">
        <v>153</v>
      </c>
      <c r="D33" s="48" t="s">
        <v>226</v>
      </c>
      <c r="E33" s="21">
        <f>ROUND('別紙３（空調）'!E33,-1)</f>
        <v>210</v>
      </c>
      <c r="F33" s="21">
        <f>ROUND('別紙３（空調）'!F33,-1)</f>
        <v>340</v>
      </c>
      <c r="G33" s="21">
        <f>ROUND('別紙３（空調）'!G33,-1)</f>
        <v>3120</v>
      </c>
      <c r="H33" s="21">
        <f>ROUND('別紙３（空調）'!H33,-1)</f>
        <v>9630</v>
      </c>
      <c r="I33" s="21">
        <f>ROUND('別紙３（空調）'!I33,-1)</f>
        <v>1650</v>
      </c>
      <c r="J33" s="21">
        <f>ROUND('別紙３（空調）'!J33,-1)</f>
        <v>8040</v>
      </c>
      <c r="K33" s="21">
        <f>ROUND('別紙３（空調）'!K33,-1)</f>
        <v>2730</v>
      </c>
      <c r="L33" s="21">
        <f>ROUND('別紙３（空調）'!L33,-1)</f>
        <v>470</v>
      </c>
      <c r="M33" s="21">
        <f>ROUND('別紙３（空調）'!M33,-1)</f>
        <v>2900</v>
      </c>
      <c r="N33" s="21">
        <f>ROUND('別紙３（空調）'!N33,-1)</f>
        <v>2980</v>
      </c>
      <c r="O33" s="21">
        <f>ROUND('別紙３（空調）'!O33,-1)</f>
        <v>5130</v>
      </c>
      <c r="P33" s="21">
        <f>ROUND('別紙３（空調）'!P33,-1)</f>
        <v>2350</v>
      </c>
      <c r="Q33" s="22">
        <f t="shared" si="0"/>
        <v>39550</v>
      </c>
    </row>
    <row r="34" spans="1:17" ht="19.5" customHeight="1" x14ac:dyDescent="0.2">
      <c r="A34" s="31">
        <v>31</v>
      </c>
      <c r="B34" s="1" t="s">
        <v>26</v>
      </c>
      <c r="C34" s="6" t="s">
        <v>153</v>
      </c>
      <c r="D34" s="6">
        <v>100</v>
      </c>
      <c r="E34" s="21">
        <f>ROUND('別紙３（空調）'!E34,-1)</f>
        <v>200</v>
      </c>
      <c r="F34" s="21">
        <f>ROUND('別紙３（空調）'!F34,-1)</f>
        <v>210</v>
      </c>
      <c r="G34" s="21">
        <f>ROUND('別紙３（空調）'!G34,-1)</f>
        <v>1710</v>
      </c>
      <c r="H34" s="21">
        <f>ROUND('別紙３（空調）'!H34,-1)</f>
        <v>5570</v>
      </c>
      <c r="I34" s="21">
        <f>ROUND('別紙３（空調）'!I34,-1)</f>
        <v>100</v>
      </c>
      <c r="J34" s="21">
        <f>ROUND('別紙３（空調）'!J34,-1)</f>
        <v>4860</v>
      </c>
      <c r="K34" s="21">
        <f>ROUND('別紙３（空調）'!K34,-1)</f>
        <v>1770</v>
      </c>
      <c r="L34" s="21">
        <f>ROUND('別紙３（空調）'!L34,-1)</f>
        <v>360</v>
      </c>
      <c r="M34" s="21">
        <f>ROUND('別紙３（空調）'!M34,-1)</f>
        <v>2080</v>
      </c>
      <c r="N34" s="21">
        <f>ROUND('別紙３（空調）'!N34,-1)</f>
        <v>2480</v>
      </c>
      <c r="O34" s="21">
        <f>ROUND('別紙３（空調）'!O34,-1)</f>
        <v>4360</v>
      </c>
      <c r="P34" s="21">
        <f>ROUND('別紙３（空調）'!P34,-1)</f>
        <v>1910</v>
      </c>
      <c r="Q34" s="22">
        <f t="shared" si="0"/>
        <v>25610</v>
      </c>
    </row>
    <row r="35" spans="1:17" ht="19.5" customHeight="1" x14ac:dyDescent="0.2">
      <c r="A35" s="31">
        <v>32</v>
      </c>
      <c r="B35" s="1" t="s">
        <v>252</v>
      </c>
      <c r="C35" s="6" t="s">
        <v>153</v>
      </c>
      <c r="D35" s="6" t="s">
        <v>254</v>
      </c>
      <c r="E35" s="21">
        <f>ROUND('別紙３（空調）'!E35,-1)</f>
        <v>50</v>
      </c>
      <c r="F35" s="21">
        <f>ROUND('別紙３（空調）'!F35,-1)</f>
        <v>20</v>
      </c>
      <c r="G35" s="21">
        <f>ROUND('別紙３（空調）'!G35,-1)</f>
        <v>410</v>
      </c>
      <c r="H35" s="21">
        <f>ROUND('別紙３（空調）'!H35,-1)</f>
        <v>2170</v>
      </c>
      <c r="I35" s="21">
        <f>ROUND('別紙３（空調）'!I35,-1)</f>
        <v>190</v>
      </c>
      <c r="J35" s="21">
        <f>ROUND('別紙３（空調）'!J35,-1)</f>
        <v>1740</v>
      </c>
      <c r="K35" s="21">
        <f>ROUND('別紙３（空調）'!K35,-1)</f>
        <v>440</v>
      </c>
      <c r="L35" s="21">
        <f>ROUND('別紙３（空調）'!L35,-1)</f>
        <v>90</v>
      </c>
      <c r="M35" s="21">
        <f>ROUND('別紙３（空調）'!M35,-1)</f>
        <v>1250</v>
      </c>
      <c r="N35" s="21">
        <f>ROUND('別紙３（空調）'!N35,-1)</f>
        <v>1300</v>
      </c>
      <c r="O35" s="21">
        <f>ROUND('別紙３（空調）'!O35,-1)</f>
        <v>2680</v>
      </c>
      <c r="P35" s="21">
        <f>ROUND('別紙３（空調）'!P35,-1)</f>
        <v>1230</v>
      </c>
      <c r="Q35" s="22">
        <f t="shared" si="0"/>
        <v>11570</v>
      </c>
    </row>
    <row r="36" spans="1:17" ht="19.5" customHeight="1" x14ac:dyDescent="0.2">
      <c r="A36" s="31">
        <v>33</v>
      </c>
      <c r="B36" s="1" t="s">
        <v>27</v>
      </c>
      <c r="C36" s="6" t="s">
        <v>153</v>
      </c>
      <c r="D36" s="6" t="s">
        <v>227</v>
      </c>
      <c r="E36" s="21">
        <f>ROUND('別紙３（空調）'!E36,-1)</f>
        <v>630</v>
      </c>
      <c r="F36" s="21">
        <f>ROUND('別紙３（空調）'!F36,-1)</f>
        <v>40</v>
      </c>
      <c r="G36" s="21">
        <f>ROUND('別紙３（空調）'!G36,-1)</f>
        <v>470</v>
      </c>
      <c r="H36" s="21">
        <f>ROUND('別紙３（空調）'!H36,-1)</f>
        <v>3650</v>
      </c>
      <c r="I36" s="21">
        <f>ROUND('別紙３（空調）'!I36,-1)</f>
        <v>1100</v>
      </c>
      <c r="J36" s="21">
        <f>ROUND('別紙３（空調）'!J36,-1)</f>
        <v>2450</v>
      </c>
      <c r="K36" s="21">
        <f>ROUND('別紙３（空調）'!K36,-1)</f>
        <v>1600</v>
      </c>
      <c r="L36" s="21">
        <f>ROUND('別紙３（空調）'!L36,-1)</f>
        <v>160</v>
      </c>
      <c r="M36" s="21">
        <f>ROUND('別紙３（空調）'!M36,-1)</f>
        <v>1130</v>
      </c>
      <c r="N36" s="21">
        <f>ROUND('別紙３（空調）'!N36,-1)</f>
        <v>2400</v>
      </c>
      <c r="O36" s="21">
        <f>ROUND('別紙３（空調）'!O36,-1)</f>
        <v>3640</v>
      </c>
      <c r="P36" s="21">
        <f>ROUND('別紙３（空調）'!P36,-1)</f>
        <v>2780</v>
      </c>
      <c r="Q36" s="22">
        <f t="shared" si="0"/>
        <v>20050</v>
      </c>
    </row>
    <row r="37" spans="1:17" ht="19.5" customHeight="1" x14ac:dyDescent="0.2">
      <c r="A37" s="31">
        <v>34</v>
      </c>
      <c r="B37" s="1" t="s">
        <v>28</v>
      </c>
      <c r="C37" s="6" t="s">
        <v>153</v>
      </c>
      <c r="D37" s="6" t="s">
        <v>228</v>
      </c>
      <c r="E37" s="21">
        <f>ROUND('別紙３（空調）'!E37,-1)</f>
        <v>460</v>
      </c>
      <c r="F37" s="21">
        <f>ROUND('別紙３（空調）'!F37,-1)</f>
        <v>30</v>
      </c>
      <c r="G37" s="21">
        <f>ROUND('別紙３（空調）'!G37,-1)</f>
        <v>400</v>
      </c>
      <c r="H37" s="21">
        <f>ROUND('別紙３（空調）'!H37,-1)</f>
        <v>2520</v>
      </c>
      <c r="I37" s="21">
        <f>ROUND('別紙３（空調）'!I37,-1)</f>
        <v>2380</v>
      </c>
      <c r="J37" s="21">
        <f>ROUND('別紙３（空調）'!J37,-1)</f>
        <v>1070</v>
      </c>
      <c r="K37" s="21">
        <f>ROUND('別紙３（空調）'!K37,-1)</f>
        <v>3010</v>
      </c>
      <c r="L37" s="21">
        <f>ROUND('別紙３（空調）'!L37,-1)</f>
        <v>240</v>
      </c>
      <c r="M37" s="21">
        <f>ROUND('別紙３（空調）'!M37,-1)</f>
        <v>50</v>
      </c>
      <c r="N37" s="21">
        <f>ROUND('別紙３（空調）'!N37,-1)</f>
        <v>420</v>
      </c>
      <c r="O37" s="21">
        <f>ROUND('別紙３（空調）'!O37,-1)</f>
        <v>460</v>
      </c>
      <c r="P37" s="21">
        <f>ROUND('別紙３（空調）'!P37,-1)</f>
        <v>340</v>
      </c>
      <c r="Q37" s="22">
        <f t="shared" si="0"/>
        <v>11380</v>
      </c>
    </row>
    <row r="38" spans="1:17" ht="19.5" customHeight="1" thickBot="1" x14ac:dyDescent="0.25">
      <c r="A38" s="31">
        <v>35</v>
      </c>
      <c r="B38" s="1" t="s">
        <v>253</v>
      </c>
      <c r="C38" s="6" t="s">
        <v>153</v>
      </c>
      <c r="D38" s="6" t="s">
        <v>255</v>
      </c>
      <c r="E38" s="21">
        <f>ROUND('別紙３（空調）'!E38,-1)</f>
        <v>1110</v>
      </c>
      <c r="F38" s="21">
        <f>ROUND('別紙３（空調）'!F38,-1)</f>
        <v>210</v>
      </c>
      <c r="G38" s="21">
        <f>ROUND('別紙３（空調）'!G38,-1)</f>
        <v>830</v>
      </c>
      <c r="H38" s="21">
        <f>ROUND('別紙３（空調）'!H38,-1)</f>
        <v>3190</v>
      </c>
      <c r="I38" s="21">
        <f>ROUND('別紙３（空調）'!I38,-1)</f>
        <v>2540</v>
      </c>
      <c r="J38" s="21">
        <f>ROUND('別紙３（空調）'!J38,-1)</f>
        <v>1870</v>
      </c>
      <c r="K38" s="21">
        <f>ROUND('別紙３（空調）'!K38,-1)</f>
        <v>3190</v>
      </c>
      <c r="L38" s="21">
        <f>ROUND('別紙３（空調）'!L38,-1)</f>
        <v>410</v>
      </c>
      <c r="M38" s="21">
        <f>ROUND('別紙３（空調）'!M38,-1)</f>
        <v>1660</v>
      </c>
      <c r="N38" s="21">
        <f>ROUND('別紙３（空調）'!N38,-1)</f>
        <v>2590</v>
      </c>
      <c r="O38" s="21">
        <f>ROUND('別紙３（空調）'!O38,-1)</f>
        <v>3740</v>
      </c>
      <c r="P38" s="21">
        <f>ROUND('別紙３（空調）'!P38,-1)</f>
        <v>3540</v>
      </c>
      <c r="Q38" s="22">
        <f t="shared" ref="Q38" si="1">SUM(E38:P38)</f>
        <v>24880</v>
      </c>
    </row>
    <row r="39" spans="1:17" ht="19.5" customHeight="1" thickBot="1" x14ac:dyDescent="0.25">
      <c r="A39" s="100" t="s">
        <v>73</v>
      </c>
      <c r="B39" s="101"/>
      <c r="C39" s="74"/>
      <c r="D39" s="74"/>
      <c r="E39" s="23">
        <f t="shared" ref="E39:Q39" si="2">SUM(E4:E38)</f>
        <v>30620</v>
      </c>
      <c r="F39" s="23">
        <f t="shared" si="2"/>
        <v>8820</v>
      </c>
      <c r="G39" s="23">
        <f t="shared" si="2"/>
        <v>48880</v>
      </c>
      <c r="H39" s="23">
        <f t="shared" si="2"/>
        <v>195040</v>
      </c>
      <c r="I39" s="23">
        <f t="shared" si="2"/>
        <v>100710</v>
      </c>
      <c r="J39" s="23">
        <f t="shared" si="2"/>
        <v>154170</v>
      </c>
      <c r="K39" s="23">
        <f t="shared" si="2"/>
        <v>117450</v>
      </c>
      <c r="L39" s="23">
        <f t="shared" si="2"/>
        <v>14780</v>
      </c>
      <c r="M39" s="23">
        <f t="shared" si="2"/>
        <v>51510</v>
      </c>
      <c r="N39" s="23">
        <f t="shared" si="2"/>
        <v>92580</v>
      </c>
      <c r="O39" s="23">
        <f t="shared" si="2"/>
        <v>150880</v>
      </c>
      <c r="P39" s="23">
        <f t="shared" si="2"/>
        <v>104550</v>
      </c>
      <c r="Q39" s="61">
        <f t="shared" si="2"/>
        <v>1069990</v>
      </c>
    </row>
    <row r="40" spans="1:17" ht="19.5" customHeight="1" thickBot="1" x14ac:dyDescent="0.25">
      <c r="A40" s="31">
        <v>36</v>
      </c>
      <c r="B40" s="32" t="s">
        <v>67</v>
      </c>
      <c r="C40" s="51" t="s">
        <v>153</v>
      </c>
      <c r="D40" s="51" t="s">
        <v>160</v>
      </c>
      <c r="E40" s="21">
        <f>ROUND('別紙３（空調）'!E40,-1)</f>
        <v>3330</v>
      </c>
      <c r="F40" s="21">
        <f>ROUND('別紙３（空調）'!F40,-1)</f>
        <v>180</v>
      </c>
      <c r="G40" s="21">
        <f>ROUND('別紙３（空調）'!G40,-1)</f>
        <v>180</v>
      </c>
      <c r="H40" s="21">
        <f>ROUND('別紙３（空調）'!H40,-1)</f>
        <v>4710</v>
      </c>
      <c r="I40" s="21">
        <f>ROUND('別紙３（空調）'!I40,-1)</f>
        <v>7850</v>
      </c>
      <c r="J40" s="21">
        <f>ROUND('別紙３（空調）'!J40,-1)</f>
        <v>5880</v>
      </c>
      <c r="K40" s="21">
        <f>ROUND('別紙３（空調）'!K40,-1)</f>
        <v>7390</v>
      </c>
      <c r="L40" s="21">
        <f>ROUND('別紙３（空調）'!L40,-1)</f>
        <v>700</v>
      </c>
      <c r="M40" s="21">
        <f>ROUND('別紙３（空調）'!M40,-1)</f>
        <v>60</v>
      </c>
      <c r="N40" s="21">
        <f>ROUND('別紙３（空調）'!N40,-1)</f>
        <v>5010</v>
      </c>
      <c r="O40" s="21">
        <f>ROUND('別紙３（空調）'!O40,-1)</f>
        <v>5790</v>
      </c>
      <c r="P40" s="21">
        <f>ROUND('別紙３（空調）'!P40,-1)</f>
        <v>5680</v>
      </c>
      <c r="Q40" s="37">
        <f>SUM(E40:P40)</f>
        <v>46760</v>
      </c>
    </row>
    <row r="41" spans="1:17" ht="19.5" customHeight="1" thickBot="1" x14ac:dyDescent="0.25">
      <c r="A41" s="100" t="s">
        <v>74</v>
      </c>
      <c r="B41" s="101"/>
      <c r="C41" s="74"/>
      <c r="D41" s="74"/>
      <c r="E41" s="23">
        <f t="shared" ref="E41:P41" si="3">SUM(E40:E40)</f>
        <v>3330</v>
      </c>
      <c r="F41" s="23">
        <f t="shared" si="3"/>
        <v>180</v>
      </c>
      <c r="G41" s="23">
        <f t="shared" si="3"/>
        <v>180</v>
      </c>
      <c r="H41" s="23">
        <f t="shared" si="3"/>
        <v>4710</v>
      </c>
      <c r="I41" s="23">
        <f t="shared" si="3"/>
        <v>7850</v>
      </c>
      <c r="J41" s="23">
        <f t="shared" si="3"/>
        <v>5880</v>
      </c>
      <c r="K41" s="23">
        <f t="shared" si="3"/>
        <v>7390</v>
      </c>
      <c r="L41" s="23">
        <f t="shared" si="3"/>
        <v>700</v>
      </c>
      <c r="M41" s="23">
        <f t="shared" si="3"/>
        <v>60</v>
      </c>
      <c r="N41" s="23">
        <f t="shared" si="3"/>
        <v>5010</v>
      </c>
      <c r="O41" s="23">
        <f t="shared" si="3"/>
        <v>5790</v>
      </c>
      <c r="P41" s="23">
        <f t="shared" si="3"/>
        <v>5680</v>
      </c>
      <c r="Q41" s="61">
        <f>SUM(Q40:Q40)</f>
        <v>46760</v>
      </c>
    </row>
    <row r="42" spans="1:17" ht="19.5" customHeight="1" thickBot="1" x14ac:dyDescent="0.25">
      <c r="A42" s="17">
        <v>37</v>
      </c>
      <c r="B42" s="29" t="s">
        <v>193</v>
      </c>
      <c r="C42" s="42" t="s">
        <v>153</v>
      </c>
      <c r="D42" s="42" t="s">
        <v>217</v>
      </c>
      <c r="E42" s="21">
        <f>ROUND('別紙３（空調）'!E42,-1)</f>
        <v>1840</v>
      </c>
      <c r="F42" s="21">
        <f>ROUND('別紙３（空調）'!F42,-1)</f>
        <v>400</v>
      </c>
      <c r="G42" s="21">
        <f>ROUND('別紙３（空調）'!G42,-1)</f>
        <v>2120</v>
      </c>
      <c r="H42" s="21">
        <f>ROUND('別紙３（空調）'!H42,-1)</f>
        <v>6980</v>
      </c>
      <c r="I42" s="21">
        <f>ROUND('別紙３（空調）'!I42,-1)</f>
        <v>4430</v>
      </c>
      <c r="J42" s="21">
        <f>ROUND('別紙３（空調）'!J42,-1)</f>
        <v>6540</v>
      </c>
      <c r="K42" s="21">
        <f>ROUND('別紙３（空調）'!K42,-1)</f>
        <v>3290</v>
      </c>
      <c r="L42" s="21">
        <f>ROUND('別紙３（空調）'!L42,-1)</f>
        <v>690</v>
      </c>
      <c r="M42" s="21">
        <f>ROUND('別紙３（空調）'!M42,-1)</f>
        <v>3230</v>
      </c>
      <c r="N42" s="21">
        <f>ROUND('別紙３（空調）'!N42,-1)</f>
        <v>4820</v>
      </c>
      <c r="O42" s="21">
        <f>ROUND('別紙３（空調）'!O42,-1)</f>
        <v>6820</v>
      </c>
      <c r="P42" s="21">
        <f>ROUND('別紙３（空調）'!P42,-1)</f>
        <v>4390</v>
      </c>
      <c r="Q42" s="22">
        <f>SUM(E42:P42)</f>
        <v>45550</v>
      </c>
    </row>
    <row r="43" spans="1:17" ht="19.5" customHeight="1" thickBot="1" x14ac:dyDescent="0.25">
      <c r="A43" s="100" t="s">
        <v>192</v>
      </c>
      <c r="B43" s="101"/>
      <c r="C43" s="45"/>
      <c r="D43" s="45"/>
      <c r="E43" s="24">
        <f>SUM(E42)</f>
        <v>1840</v>
      </c>
      <c r="F43" s="24">
        <f t="shared" ref="F43:P43" si="4">SUM(F42)</f>
        <v>400</v>
      </c>
      <c r="G43" s="24">
        <f t="shared" si="4"/>
        <v>2120</v>
      </c>
      <c r="H43" s="24">
        <f t="shared" si="4"/>
        <v>6980</v>
      </c>
      <c r="I43" s="24">
        <f t="shared" si="4"/>
        <v>4430</v>
      </c>
      <c r="J43" s="24">
        <f t="shared" si="4"/>
        <v>6540</v>
      </c>
      <c r="K43" s="24">
        <f t="shared" si="4"/>
        <v>3290</v>
      </c>
      <c r="L43" s="24">
        <f t="shared" si="4"/>
        <v>690</v>
      </c>
      <c r="M43" s="24">
        <f t="shared" si="4"/>
        <v>3230</v>
      </c>
      <c r="N43" s="24">
        <f t="shared" si="4"/>
        <v>4820</v>
      </c>
      <c r="O43" s="24">
        <f t="shared" si="4"/>
        <v>6820</v>
      </c>
      <c r="P43" s="24">
        <f t="shared" si="4"/>
        <v>4390</v>
      </c>
      <c r="Q43" s="76">
        <f>SUM(Q42)</f>
        <v>45550</v>
      </c>
    </row>
    <row r="44" spans="1:17" ht="27" customHeight="1" x14ac:dyDescent="0.2">
      <c r="A44" s="18">
        <v>38</v>
      </c>
      <c r="B44" s="30" t="s">
        <v>198</v>
      </c>
      <c r="C44" s="41" t="s">
        <v>153</v>
      </c>
      <c r="D44" s="41" t="s">
        <v>158</v>
      </c>
      <c r="E44" s="21">
        <f>ROUND('別紙３（空調）'!E44,-1)</f>
        <v>1680</v>
      </c>
      <c r="F44" s="21">
        <f>ROUND('別紙３（空調）'!F44,-1)</f>
        <v>730</v>
      </c>
      <c r="G44" s="21">
        <f>ROUND('別紙３（空調）'!G44,-1)</f>
        <v>1360</v>
      </c>
      <c r="H44" s="21">
        <f>ROUND('別紙３（空調）'!H44,-1)</f>
        <v>5420</v>
      </c>
      <c r="I44" s="21">
        <f>ROUND('別紙３（空調）'!I44,-1)</f>
        <v>7500</v>
      </c>
      <c r="J44" s="21">
        <f>ROUND('別紙３（空調）'!J44,-1)</f>
        <v>4450</v>
      </c>
      <c r="K44" s="21">
        <f>ROUND('別紙３（空調）'!K44,-1)</f>
        <v>6120</v>
      </c>
      <c r="L44" s="21">
        <f>ROUND('別紙３（空調）'!L44,-1)</f>
        <v>1010</v>
      </c>
      <c r="M44" s="21">
        <f>ROUND('別紙３（空調）'!M44,-1)</f>
        <v>950</v>
      </c>
      <c r="N44" s="21">
        <f>ROUND('別紙３（空調）'!N44,-1)</f>
        <v>3400</v>
      </c>
      <c r="O44" s="21">
        <f>ROUND('別紙３（空調）'!O44,-1)</f>
        <v>3970</v>
      </c>
      <c r="P44" s="21">
        <f>ROUND('別紙３（空調）'!P44,-1)</f>
        <v>3340</v>
      </c>
      <c r="Q44" s="47">
        <f>SUM(E44:P44)</f>
        <v>39930</v>
      </c>
    </row>
    <row r="45" spans="1:17" ht="19.5" customHeight="1" thickBot="1" x14ac:dyDescent="0.25">
      <c r="A45" s="17">
        <v>39</v>
      </c>
      <c r="B45" s="29" t="s">
        <v>199</v>
      </c>
      <c r="C45" s="42" t="s">
        <v>153</v>
      </c>
      <c r="D45" s="42" t="s">
        <v>164</v>
      </c>
      <c r="E45" s="21">
        <f>ROUND('別紙３（空調）'!E45,-1)</f>
        <v>2190</v>
      </c>
      <c r="F45" s="21">
        <f>ROUND('別紙３（空調）'!F45,-1)</f>
        <v>400</v>
      </c>
      <c r="G45" s="21">
        <f>ROUND('別紙３（空調）'!G45,-1)</f>
        <v>400</v>
      </c>
      <c r="H45" s="21">
        <f>ROUND('別紙３（空調）'!H45,-1)</f>
        <v>4340</v>
      </c>
      <c r="I45" s="21">
        <f>ROUND('別紙３（空調）'!I45,-1)</f>
        <v>7050</v>
      </c>
      <c r="J45" s="21">
        <f>ROUND('別紙３（空調）'!J45,-1)</f>
        <v>2410</v>
      </c>
      <c r="K45" s="21">
        <f>ROUND('別紙３（空調）'!K45,-1)</f>
        <v>5420</v>
      </c>
      <c r="L45" s="21">
        <f>ROUND('別紙３（空調）'!L45,-1)</f>
        <v>650</v>
      </c>
      <c r="M45" s="21">
        <f>ROUND('別紙３（空調）'!M45,-1)</f>
        <v>640</v>
      </c>
      <c r="N45" s="21">
        <f>ROUND('別紙３（空調）'!N45,-1)</f>
        <v>4050</v>
      </c>
      <c r="O45" s="21">
        <f>ROUND('別紙３（空調）'!O45,-1)</f>
        <v>4360</v>
      </c>
      <c r="P45" s="21">
        <f>ROUND('別紙３（空調）'!P45,-1)</f>
        <v>4440</v>
      </c>
      <c r="Q45" s="47">
        <f>SUM(E45:P45)</f>
        <v>36350</v>
      </c>
    </row>
    <row r="46" spans="1:17" ht="19.5" customHeight="1" thickBot="1" x14ac:dyDescent="0.25">
      <c r="A46" s="104" t="s">
        <v>78</v>
      </c>
      <c r="B46" s="105"/>
      <c r="C46" s="72"/>
      <c r="D46" s="72"/>
      <c r="E46" s="25">
        <f>SUM(E44:E45)</f>
        <v>3870</v>
      </c>
      <c r="F46" s="25">
        <f t="shared" ref="F46:P46" si="5">SUM(F44:F45)</f>
        <v>1130</v>
      </c>
      <c r="G46" s="25">
        <f t="shared" si="5"/>
        <v>1760</v>
      </c>
      <c r="H46" s="25">
        <f t="shared" si="5"/>
        <v>9760</v>
      </c>
      <c r="I46" s="25">
        <f t="shared" si="5"/>
        <v>14550</v>
      </c>
      <c r="J46" s="25">
        <f t="shared" si="5"/>
        <v>6860</v>
      </c>
      <c r="K46" s="25">
        <f t="shared" si="5"/>
        <v>11540</v>
      </c>
      <c r="L46" s="25">
        <f t="shared" si="5"/>
        <v>1660</v>
      </c>
      <c r="M46" s="25">
        <f t="shared" si="5"/>
        <v>1590</v>
      </c>
      <c r="N46" s="25">
        <f t="shared" si="5"/>
        <v>7450</v>
      </c>
      <c r="O46" s="25">
        <f t="shared" si="5"/>
        <v>8330</v>
      </c>
      <c r="P46" s="25">
        <f t="shared" si="5"/>
        <v>7780</v>
      </c>
      <c r="Q46" s="77">
        <f>SUM(Q44:Q45)</f>
        <v>76280</v>
      </c>
    </row>
    <row r="47" spans="1:17" ht="19.5" customHeight="1" thickTop="1" thickBot="1" x14ac:dyDescent="0.25">
      <c r="A47" s="97" t="s">
        <v>206</v>
      </c>
      <c r="B47" s="98"/>
      <c r="C47" s="73"/>
      <c r="D47" s="73"/>
      <c r="E47" s="26">
        <f>SUM(E39,E41,E43,E46)</f>
        <v>39660</v>
      </c>
      <c r="F47" s="26">
        <f t="shared" ref="F47:P47" si="6">SUM(F39,F41,F43,F46)</f>
        <v>10530</v>
      </c>
      <c r="G47" s="26">
        <f t="shared" si="6"/>
        <v>52940</v>
      </c>
      <c r="H47" s="26">
        <f t="shared" si="6"/>
        <v>216490</v>
      </c>
      <c r="I47" s="26">
        <f t="shared" si="6"/>
        <v>127540</v>
      </c>
      <c r="J47" s="26">
        <f t="shared" si="6"/>
        <v>173450</v>
      </c>
      <c r="K47" s="26">
        <f t="shared" si="6"/>
        <v>139670</v>
      </c>
      <c r="L47" s="26">
        <f t="shared" si="6"/>
        <v>17830</v>
      </c>
      <c r="M47" s="26">
        <f t="shared" si="6"/>
        <v>56390</v>
      </c>
      <c r="N47" s="26">
        <f t="shared" si="6"/>
        <v>109860</v>
      </c>
      <c r="O47" s="26">
        <f t="shared" si="6"/>
        <v>171820</v>
      </c>
      <c r="P47" s="26">
        <f t="shared" si="6"/>
        <v>122400</v>
      </c>
      <c r="Q47" s="68">
        <f>SUM(Q39,Q41,Q43,Q46)</f>
        <v>1238580</v>
      </c>
    </row>
    <row r="48" spans="1:17" ht="19.5" customHeight="1" thickTop="1" x14ac:dyDescent="0.2"/>
    <row r="49" ht="19.8" customHeight="1" x14ac:dyDescent="0.2"/>
    <row r="50" ht="19.8" customHeight="1" x14ac:dyDescent="0.2"/>
    <row r="51" ht="19.8" customHeight="1" x14ac:dyDescent="0.2"/>
    <row r="52" ht="19.8" customHeight="1" x14ac:dyDescent="0.2"/>
    <row r="53" ht="19.8" customHeight="1" x14ac:dyDescent="0.2"/>
    <row r="54" ht="19.8" customHeight="1" x14ac:dyDescent="0.2"/>
    <row r="55" ht="19.8" customHeight="1" x14ac:dyDescent="0.2"/>
    <row r="56" ht="19.8" customHeight="1" x14ac:dyDescent="0.2"/>
    <row r="57" ht="19.8" customHeight="1" x14ac:dyDescent="0.2"/>
    <row r="58" ht="19.8" customHeight="1" x14ac:dyDescent="0.2"/>
    <row r="59" ht="19.8" customHeight="1" x14ac:dyDescent="0.2"/>
    <row r="60" ht="19.8" customHeight="1" x14ac:dyDescent="0.2"/>
    <row r="61" ht="19.8" customHeight="1" x14ac:dyDescent="0.2"/>
    <row r="62" ht="19.8" customHeight="1" x14ac:dyDescent="0.2"/>
    <row r="63" ht="19.8" customHeight="1" x14ac:dyDescent="0.2"/>
    <row r="64" ht="19.8" customHeight="1" x14ac:dyDescent="0.2"/>
    <row r="65" ht="19.8" customHeight="1" x14ac:dyDescent="0.2"/>
    <row r="66" ht="19.8" customHeight="1" x14ac:dyDescent="0.2"/>
    <row r="67" ht="19.8" customHeight="1" x14ac:dyDescent="0.2"/>
    <row r="68" ht="19.8" customHeight="1" x14ac:dyDescent="0.2"/>
    <row r="69" ht="19.8" customHeight="1" x14ac:dyDescent="0.2"/>
    <row r="70" ht="19.8" customHeight="1" x14ac:dyDescent="0.2"/>
    <row r="71" ht="19.8" customHeight="1" x14ac:dyDescent="0.2"/>
    <row r="72" ht="19.8" customHeight="1" x14ac:dyDescent="0.2"/>
    <row r="73" ht="19.8" customHeight="1" x14ac:dyDescent="0.2"/>
    <row r="74" ht="19.8" customHeight="1" x14ac:dyDescent="0.2"/>
    <row r="75" ht="19.8" customHeight="1" x14ac:dyDescent="0.2"/>
    <row r="76" ht="19.8" customHeight="1" x14ac:dyDescent="0.2"/>
    <row r="77" ht="19.8" customHeight="1" x14ac:dyDescent="0.2"/>
    <row r="78" ht="19.8" customHeight="1" x14ac:dyDescent="0.2"/>
    <row r="79" ht="19.8" customHeight="1" x14ac:dyDescent="0.2"/>
    <row r="80" ht="19.8" customHeight="1" x14ac:dyDescent="0.2"/>
    <row r="81" ht="19.8" customHeight="1" x14ac:dyDescent="0.2"/>
    <row r="82" ht="19.8" customHeight="1" x14ac:dyDescent="0.2"/>
    <row r="83" ht="19.8" customHeight="1" x14ac:dyDescent="0.2"/>
    <row r="84" ht="19.8" customHeight="1" x14ac:dyDescent="0.2"/>
    <row r="85" ht="19.8" customHeight="1" x14ac:dyDescent="0.2"/>
    <row r="86" ht="19.8" customHeight="1" x14ac:dyDescent="0.2"/>
    <row r="87" ht="19.8" customHeight="1" x14ac:dyDescent="0.2"/>
    <row r="88" ht="19.8" customHeight="1" x14ac:dyDescent="0.2"/>
    <row r="89" ht="19.8" customHeight="1" x14ac:dyDescent="0.2"/>
    <row r="90" ht="19.8" customHeight="1" x14ac:dyDescent="0.2"/>
    <row r="91" ht="19.8" customHeight="1" x14ac:dyDescent="0.2"/>
    <row r="92" ht="19.8" customHeight="1" x14ac:dyDescent="0.2"/>
    <row r="93" ht="19.8" customHeight="1" x14ac:dyDescent="0.2"/>
    <row r="94" ht="19.8" customHeight="1" x14ac:dyDescent="0.2"/>
    <row r="95" ht="19.8" customHeight="1" x14ac:dyDescent="0.2"/>
    <row r="96" ht="19.8" customHeight="1" x14ac:dyDescent="0.2"/>
    <row r="97" ht="19.8" customHeight="1" x14ac:dyDescent="0.2"/>
    <row r="98" ht="19.8" customHeight="1" x14ac:dyDescent="0.2"/>
    <row r="99" ht="19.8" customHeight="1" x14ac:dyDescent="0.2"/>
    <row r="100" ht="19.8" customHeight="1" x14ac:dyDescent="0.2"/>
    <row r="101" ht="19.8" customHeight="1" x14ac:dyDescent="0.2"/>
    <row r="102" ht="19.8" customHeight="1" x14ac:dyDescent="0.2"/>
    <row r="103" ht="19.8" customHeight="1" x14ac:dyDescent="0.2"/>
    <row r="104" ht="19.8" customHeight="1" x14ac:dyDescent="0.2"/>
    <row r="105" ht="19.8" customHeight="1" x14ac:dyDescent="0.2"/>
    <row r="106" ht="19.8" customHeight="1" x14ac:dyDescent="0.2"/>
    <row r="107" ht="19.8" customHeight="1" x14ac:dyDescent="0.2"/>
    <row r="108" ht="19.8" customHeight="1" x14ac:dyDescent="0.2"/>
    <row r="109" ht="19.8" customHeight="1" x14ac:dyDescent="0.2"/>
    <row r="110" ht="19.8" customHeight="1" x14ac:dyDescent="0.2"/>
    <row r="111" ht="19.8" customHeight="1" x14ac:dyDescent="0.2"/>
    <row r="112" ht="19.8" customHeight="1" x14ac:dyDescent="0.2"/>
    <row r="113" ht="19.8" customHeight="1" x14ac:dyDescent="0.2"/>
    <row r="114" ht="19.8" customHeight="1" x14ac:dyDescent="0.2"/>
    <row r="115" ht="19.8" customHeight="1" x14ac:dyDescent="0.2"/>
    <row r="116" ht="19.8" customHeight="1" x14ac:dyDescent="0.2"/>
    <row r="117" ht="19.8" customHeight="1" x14ac:dyDescent="0.2"/>
    <row r="118" ht="19.8" customHeight="1" x14ac:dyDescent="0.2"/>
    <row r="119" ht="19.8" customHeight="1" x14ac:dyDescent="0.2"/>
    <row r="120" ht="19.8" customHeight="1" x14ac:dyDescent="0.2"/>
    <row r="121" ht="19.8" customHeight="1" x14ac:dyDescent="0.2"/>
    <row r="122" ht="19.8" customHeight="1" x14ac:dyDescent="0.2"/>
    <row r="123" ht="19.8" customHeight="1" x14ac:dyDescent="0.2"/>
    <row r="124" ht="19.8" customHeight="1" x14ac:dyDescent="0.2"/>
    <row r="125" ht="19.8" customHeight="1" x14ac:dyDescent="0.2"/>
    <row r="126" ht="19.8" customHeight="1" x14ac:dyDescent="0.2"/>
    <row r="127" ht="19.8" customHeight="1" x14ac:dyDescent="0.2"/>
    <row r="128" ht="19.8" customHeight="1" x14ac:dyDescent="0.2"/>
    <row r="129" ht="19.8" customHeight="1" x14ac:dyDescent="0.2"/>
    <row r="130" ht="19.8" customHeight="1" x14ac:dyDescent="0.2"/>
    <row r="131" ht="19.8" customHeight="1" x14ac:dyDescent="0.2"/>
    <row r="132" ht="19.8" customHeight="1" x14ac:dyDescent="0.2"/>
    <row r="133" ht="19.8" customHeight="1" x14ac:dyDescent="0.2"/>
    <row r="134" ht="19.8" customHeight="1" x14ac:dyDescent="0.2"/>
    <row r="135" ht="19.8" customHeight="1" x14ac:dyDescent="0.2"/>
    <row r="136" ht="19.8" customHeight="1" x14ac:dyDescent="0.2"/>
    <row r="137" ht="19.8" customHeight="1" x14ac:dyDescent="0.2"/>
    <row r="138" ht="19.8" customHeight="1" x14ac:dyDescent="0.2"/>
    <row r="139" ht="19.8" customHeight="1" x14ac:dyDescent="0.2"/>
    <row r="140" ht="19.8" customHeight="1" x14ac:dyDescent="0.2"/>
    <row r="141" ht="19.8" customHeight="1" x14ac:dyDescent="0.2"/>
    <row r="142" ht="19.8" customHeight="1" x14ac:dyDescent="0.2"/>
    <row r="143" ht="19.8" customHeight="1" x14ac:dyDescent="0.2"/>
    <row r="144" ht="19.8" customHeight="1" x14ac:dyDescent="0.2"/>
    <row r="145" ht="19.8" customHeight="1" x14ac:dyDescent="0.2"/>
    <row r="146" ht="19.8" customHeight="1" x14ac:dyDescent="0.2"/>
    <row r="147" ht="19.8" customHeight="1" x14ac:dyDescent="0.2"/>
    <row r="148" ht="19.8" customHeight="1" x14ac:dyDescent="0.2"/>
    <row r="149" ht="19.8" customHeight="1" x14ac:dyDescent="0.2"/>
    <row r="150" ht="19.8" customHeight="1" x14ac:dyDescent="0.2"/>
    <row r="151" ht="19.8" customHeight="1" x14ac:dyDescent="0.2"/>
    <row r="152" ht="19.8" customHeight="1" x14ac:dyDescent="0.2"/>
    <row r="153" ht="19.8" customHeight="1" x14ac:dyDescent="0.2"/>
    <row r="154" ht="19.8" customHeight="1" x14ac:dyDescent="0.2"/>
    <row r="155" ht="19.8" customHeight="1" x14ac:dyDescent="0.2"/>
    <row r="156" ht="19.8" customHeight="1" x14ac:dyDescent="0.2"/>
    <row r="157" ht="19.8" customHeight="1" x14ac:dyDescent="0.2"/>
    <row r="158" ht="19.8" customHeight="1" x14ac:dyDescent="0.2"/>
    <row r="159" ht="19.8" customHeight="1" x14ac:dyDescent="0.2"/>
    <row r="160" ht="19.8" customHeight="1" x14ac:dyDescent="0.2"/>
    <row r="161" ht="19.8" customHeight="1" x14ac:dyDescent="0.2"/>
    <row r="162" ht="19.8" customHeight="1" x14ac:dyDescent="0.2"/>
    <row r="163" ht="19.8" customHeight="1" x14ac:dyDescent="0.2"/>
    <row r="164" ht="19.8" customHeight="1" x14ac:dyDescent="0.2"/>
    <row r="165" ht="19.8" customHeight="1" x14ac:dyDescent="0.2"/>
    <row r="166" ht="19.8" customHeight="1" x14ac:dyDescent="0.2"/>
    <row r="167" ht="19.8" customHeight="1" x14ac:dyDescent="0.2"/>
    <row r="168" ht="19.8" customHeight="1" x14ac:dyDescent="0.2"/>
    <row r="169" ht="19.8" customHeight="1" x14ac:dyDescent="0.2"/>
    <row r="170" ht="19.8" customHeight="1" x14ac:dyDescent="0.2"/>
    <row r="171" ht="19.8" customHeight="1" x14ac:dyDescent="0.2"/>
    <row r="172" ht="19.8" customHeight="1" x14ac:dyDescent="0.2"/>
    <row r="173" ht="19.8" customHeight="1" x14ac:dyDescent="0.2"/>
    <row r="174" ht="19.8" customHeight="1" x14ac:dyDescent="0.2"/>
    <row r="175" ht="19.8" customHeight="1" x14ac:dyDescent="0.2"/>
    <row r="176" ht="19.8" customHeight="1" x14ac:dyDescent="0.2"/>
    <row r="177" ht="19.8" customHeight="1" x14ac:dyDescent="0.2"/>
    <row r="178" ht="19.8" customHeight="1" x14ac:dyDescent="0.2"/>
    <row r="179" ht="19.8" customHeight="1" x14ac:dyDescent="0.2"/>
    <row r="180" ht="19.8" customHeight="1" x14ac:dyDescent="0.2"/>
    <row r="181" ht="19.8" customHeight="1" x14ac:dyDescent="0.2"/>
    <row r="182" ht="19.8" customHeight="1" x14ac:dyDescent="0.2"/>
    <row r="183" ht="19.8" customHeight="1" x14ac:dyDescent="0.2"/>
    <row r="184" ht="19.8" customHeight="1" x14ac:dyDescent="0.2"/>
    <row r="185" ht="19.8" customHeight="1" x14ac:dyDescent="0.2"/>
    <row r="186" ht="19.8" customHeight="1" x14ac:dyDescent="0.2"/>
    <row r="187" ht="19.8" customHeight="1" x14ac:dyDescent="0.2"/>
    <row r="188" ht="19.8" customHeight="1" x14ac:dyDescent="0.2"/>
    <row r="189" ht="19.8" customHeight="1" x14ac:dyDescent="0.2"/>
    <row r="190" ht="19.8" customHeight="1" x14ac:dyDescent="0.2"/>
    <row r="191" ht="19.8" customHeight="1" x14ac:dyDescent="0.2"/>
    <row r="192" ht="19.8" customHeight="1" x14ac:dyDescent="0.2"/>
    <row r="193" ht="19.8" customHeight="1" x14ac:dyDescent="0.2"/>
    <row r="194" ht="19.8" customHeight="1" x14ac:dyDescent="0.2"/>
    <row r="195" ht="19.8" customHeight="1" x14ac:dyDescent="0.2"/>
    <row r="196" ht="19.8" customHeight="1" x14ac:dyDescent="0.2"/>
    <row r="197" ht="19.8" customHeight="1" x14ac:dyDescent="0.2"/>
    <row r="198" ht="19.8" customHeight="1" x14ac:dyDescent="0.2"/>
    <row r="199" ht="19.8" customHeight="1" x14ac:dyDescent="0.2"/>
    <row r="200" ht="19.8" customHeight="1" x14ac:dyDescent="0.2"/>
    <row r="201" ht="19.8" customHeight="1" x14ac:dyDescent="0.2"/>
    <row r="202" ht="19.8" customHeight="1" x14ac:dyDescent="0.2"/>
    <row r="203" ht="19.8" customHeight="1" x14ac:dyDescent="0.2"/>
    <row r="204" ht="19.8" customHeight="1" x14ac:dyDescent="0.2"/>
    <row r="205" ht="19.8" customHeight="1" x14ac:dyDescent="0.2"/>
    <row r="206" ht="19.8" customHeight="1" x14ac:dyDescent="0.2"/>
    <row r="207" ht="19.8" customHeight="1" x14ac:dyDescent="0.2"/>
    <row r="208" ht="19.8" customHeight="1" x14ac:dyDescent="0.2"/>
    <row r="209" ht="19.8" customHeight="1" x14ac:dyDescent="0.2"/>
    <row r="210" ht="19.8" customHeight="1" x14ac:dyDescent="0.2"/>
    <row r="211" ht="19.8" customHeight="1" x14ac:dyDescent="0.2"/>
    <row r="212" ht="19.8" customHeight="1" x14ac:dyDescent="0.2"/>
    <row r="213" ht="19.8" customHeight="1" x14ac:dyDescent="0.2"/>
    <row r="214" ht="19.8" customHeight="1" x14ac:dyDescent="0.2"/>
    <row r="215" ht="19.8" customHeight="1" x14ac:dyDescent="0.2"/>
    <row r="216" ht="19.8" customHeight="1" x14ac:dyDescent="0.2"/>
    <row r="217" ht="19.8" customHeight="1" x14ac:dyDescent="0.2"/>
    <row r="218" ht="19.8" customHeight="1" x14ac:dyDescent="0.2"/>
    <row r="219" ht="19.8" customHeight="1" x14ac:dyDescent="0.2"/>
    <row r="220" ht="19.8" customHeight="1" x14ac:dyDescent="0.2"/>
    <row r="221" ht="19.8" customHeight="1" x14ac:dyDescent="0.2"/>
    <row r="222" ht="19.8" customHeight="1" x14ac:dyDescent="0.2"/>
    <row r="223" ht="19.8" customHeight="1" x14ac:dyDescent="0.2"/>
    <row r="224" ht="19.8" customHeight="1" x14ac:dyDescent="0.2"/>
    <row r="225" ht="19.8" customHeight="1" x14ac:dyDescent="0.2"/>
    <row r="226" ht="19.8" customHeight="1" x14ac:dyDescent="0.2"/>
    <row r="227" ht="19.8" customHeight="1" x14ac:dyDescent="0.2"/>
    <row r="228" ht="19.8" customHeight="1" x14ac:dyDescent="0.2"/>
    <row r="229" ht="19.8" customHeight="1" x14ac:dyDescent="0.2"/>
    <row r="230" ht="19.8" customHeight="1" x14ac:dyDescent="0.2"/>
    <row r="231" ht="19.8" customHeight="1" x14ac:dyDescent="0.2"/>
    <row r="232" ht="19.8" customHeight="1" x14ac:dyDescent="0.2"/>
    <row r="233" ht="19.8" customHeight="1" x14ac:dyDescent="0.2"/>
    <row r="234" ht="19.8" customHeight="1" x14ac:dyDescent="0.2"/>
    <row r="235" ht="19.8" customHeight="1" x14ac:dyDescent="0.2"/>
    <row r="236" ht="19.8" customHeight="1" x14ac:dyDescent="0.2"/>
    <row r="237" ht="19.8" customHeight="1" x14ac:dyDescent="0.2"/>
    <row r="238" ht="19.8" customHeight="1" x14ac:dyDescent="0.2"/>
    <row r="239" ht="19.8" customHeight="1" x14ac:dyDescent="0.2"/>
    <row r="240" ht="19.8" customHeight="1" x14ac:dyDescent="0.2"/>
    <row r="241" ht="19.8" customHeight="1" x14ac:dyDescent="0.2"/>
    <row r="242" ht="19.8" customHeight="1" x14ac:dyDescent="0.2"/>
    <row r="243" ht="19.8" customHeight="1" x14ac:dyDescent="0.2"/>
    <row r="244" ht="19.8" customHeight="1" x14ac:dyDescent="0.2"/>
    <row r="245" ht="19.8" customHeight="1" x14ac:dyDescent="0.2"/>
    <row r="246" ht="19.8" customHeight="1" x14ac:dyDescent="0.2"/>
    <row r="247" ht="19.8" customHeight="1" x14ac:dyDescent="0.2"/>
    <row r="248" ht="19.8" customHeight="1" x14ac:dyDescent="0.2"/>
    <row r="249" ht="19.8" customHeight="1" x14ac:dyDescent="0.2"/>
    <row r="250" ht="19.8" customHeight="1" x14ac:dyDescent="0.2"/>
    <row r="251" ht="19.8" customHeight="1" x14ac:dyDescent="0.2"/>
    <row r="252" ht="19.8" customHeight="1" x14ac:dyDescent="0.2"/>
    <row r="253" ht="19.8" customHeight="1" x14ac:dyDescent="0.2"/>
    <row r="254" ht="19.8" customHeight="1" x14ac:dyDescent="0.2"/>
    <row r="255" ht="19.8" customHeight="1" x14ac:dyDescent="0.2"/>
    <row r="256" ht="19.8" customHeight="1" x14ac:dyDescent="0.2"/>
    <row r="257" ht="19.8" customHeight="1" x14ac:dyDescent="0.2"/>
    <row r="258" ht="19.8" customHeight="1" x14ac:dyDescent="0.2"/>
    <row r="259" ht="19.8" customHeight="1" x14ac:dyDescent="0.2"/>
    <row r="260" ht="19.8" customHeight="1" x14ac:dyDescent="0.2"/>
    <row r="261" ht="19.8" customHeight="1" x14ac:dyDescent="0.2"/>
    <row r="262" ht="19.8" customHeight="1" x14ac:dyDescent="0.2"/>
    <row r="263" ht="19.8" customHeight="1" x14ac:dyDescent="0.2"/>
    <row r="264" ht="19.8" customHeight="1" x14ac:dyDescent="0.2"/>
    <row r="265" ht="19.8" customHeight="1" x14ac:dyDescent="0.2"/>
    <row r="266" ht="19.8" customHeight="1" x14ac:dyDescent="0.2"/>
    <row r="267" ht="19.8" customHeight="1" x14ac:dyDescent="0.2"/>
    <row r="268" ht="19.8" customHeight="1" x14ac:dyDescent="0.2"/>
    <row r="269" ht="19.8" customHeight="1" x14ac:dyDescent="0.2"/>
    <row r="270" ht="19.8" customHeight="1" x14ac:dyDescent="0.2"/>
    <row r="271" ht="19.8" customHeight="1" x14ac:dyDescent="0.2"/>
    <row r="272" ht="19.8" customHeight="1" x14ac:dyDescent="0.2"/>
    <row r="273" ht="19.8" customHeight="1" x14ac:dyDescent="0.2"/>
    <row r="274" ht="19.8" customHeight="1" x14ac:dyDescent="0.2"/>
  </sheetData>
  <mergeCells count="10">
    <mergeCell ref="A47:B47"/>
    <mergeCell ref="A2:A3"/>
    <mergeCell ref="B2:B3"/>
    <mergeCell ref="Q2:Q3"/>
    <mergeCell ref="A39:B39"/>
    <mergeCell ref="A41:B41"/>
    <mergeCell ref="A46:B46"/>
    <mergeCell ref="C2:C3"/>
    <mergeCell ref="D2:D3"/>
    <mergeCell ref="A43:B43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scale="57" fitToHeight="0" orientation="portrait" r:id="rId1"/>
  <headerFooter alignWithMargins="0">
    <oddHeader>&amp;L&amp;14西宮市立学校園ガス使用計画表（空調）&amp;R&amp;12別紙２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 activeCell="C1" sqref="C1"/>
    </sheetView>
  </sheetViews>
  <sheetFormatPr defaultColWidth="9" defaultRowHeight="13.2" x14ac:dyDescent="0.2"/>
  <cols>
    <col min="1" max="1" width="3.6640625" style="3" customWidth="1"/>
    <col min="2" max="2" width="16" style="3" customWidth="1"/>
    <col min="3" max="3" width="6.21875" style="40" customWidth="1"/>
    <col min="4" max="4" width="12" style="40" customWidth="1"/>
    <col min="5" max="16" width="8.33203125" style="13" customWidth="1"/>
    <col min="17" max="17" width="8.109375" style="3" bestFit="1" customWidth="1"/>
    <col min="18" max="16384" width="9" style="3"/>
  </cols>
  <sheetData>
    <row r="1" spans="1:18" ht="15.75" customHeight="1" x14ac:dyDescent="0.2">
      <c r="E1" s="5"/>
      <c r="Q1" s="14" t="s">
        <v>100</v>
      </c>
    </row>
    <row r="2" spans="1:18" ht="15.75" customHeight="1" x14ac:dyDescent="0.2">
      <c r="A2" s="99" t="s">
        <v>70</v>
      </c>
      <c r="B2" s="99" t="s">
        <v>79</v>
      </c>
      <c r="C2" s="102" t="s">
        <v>152</v>
      </c>
      <c r="D2" s="102" t="s">
        <v>105</v>
      </c>
      <c r="E2" s="106" t="s">
        <v>178</v>
      </c>
      <c r="F2" s="107"/>
      <c r="G2" s="107"/>
      <c r="H2" s="107"/>
      <c r="I2" s="107"/>
      <c r="J2" s="107"/>
      <c r="K2" s="107"/>
      <c r="L2" s="107"/>
      <c r="M2" s="107"/>
      <c r="N2" s="108" t="s">
        <v>188</v>
      </c>
      <c r="O2" s="109"/>
      <c r="P2" s="109"/>
      <c r="Q2" s="99" t="s">
        <v>56</v>
      </c>
    </row>
    <row r="3" spans="1:18" ht="15.75" customHeight="1" x14ac:dyDescent="0.2">
      <c r="A3" s="99"/>
      <c r="B3" s="99"/>
      <c r="C3" s="103"/>
      <c r="D3" s="103"/>
      <c r="E3" s="20" t="s">
        <v>72</v>
      </c>
      <c r="F3" s="20" t="s">
        <v>57</v>
      </c>
      <c r="G3" s="20" t="s">
        <v>58</v>
      </c>
      <c r="H3" s="20" t="s">
        <v>59</v>
      </c>
      <c r="I3" s="20" t="s">
        <v>60</v>
      </c>
      <c r="J3" s="20" t="s">
        <v>61</v>
      </c>
      <c r="K3" s="20" t="s">
        <v>103</v>
      </c>
      <c r="L3" s="20" t="s">
        <v>62</v>
      </c>
      <c r="M3" s="20" t="s">
        <v>63</v>
      </c>
      <c r="N3" s="20" t="s">
        <v>64</v>
      </c>
      <c r="O3" s="20" t="s">
        <v>65</v>
      </c>
      <c r="P3" s="20" t="s">
        <v>66</v>
      </c>
      <c r="Q3" s="99"/>
    </row>
    <row r="4" spans="1:18" ht="19.5" customHeight="1" x14ac:dyDescent="0.2">
      <c r="A4" s="31">
        <v>1</v>
      </c>
      <c r="B4" s="2" t="s">
        <v>2</v>
      </c>
      <c r="C4" s="71" t="s">
        <v>107</v>
      </c>
      <c r="D4" s="44" t="s">
        <v>137</v>
      </c>
      <c r="E4" s="21">
        <v>274</v>
      </c>
      <c r="F4" s="21">
        <v>697</v>
      </c>
      <c r="G4" s="21">
        <v>728</v>
      </c>
      <c r="H4" s="21">
        <v>615</v>
      </c>
      <c r="I4" s="21">
        <v>36</v>
      </c>
      <c r="J4" s="21">
        <v>303</v>
      </c>
      <c r="K4" s="21">
        <v>585</v>
      </c>
      <c r="L4" s="21">
        <v>669</v>
      </c>
      <c r="M4" s="21">
        <v>844</v>
      </c>
      <c r="N4" s="21">
        <v>636</v>
      </c>
      <c r="O4" s="21">
        <v>1198</v>
      </c>
      <c r="P4" s="21">
        <v>1072</v>
      </c>
      <c r="Q4" s="22">
        <f t="shared" ref="Q4:Q37" si="0">SUM(E4:P4)</f>
        <v>7657</v>
      </c>
    </row>
    <row r="5" spans="1:18" ht="26.4" x14ac:dyDescent="0.2">
      <c r="A5" s="31">
        <v>2</v>
      </c>
      <c r="B5" s="1" t="s">
        <v>177</v>
      </c>
      <c r="C5" s="75" t="s">
        <v>107</v>
      </c>
      <c r="D5" s="44" t="s">
        <v>118</v>
      </c>
      <c r="E5" s="46">
        <v>411</v>
      </c>
      <c r="F5" s="46">
        <v>246</v>
      </c>
      <c r="G5" s="46">
        <v>263</v>
      </c>
      <c r="H5" s="46">
        <v>301</v>
      </c>
      <c r="I5" s="46">
        <v>139</v>
      </c>
      <c r="J5" s="46">
        <v>8</v>
      </c>
      <c r="K5" s="46">
        <v>209</v>
      </c>
      <c r="L5" s="46">
        <v>272</v>
      </c>
      <c r="M5" s="46">
        <v>347</v>
      </c>
      <c r="N5" s="46">
        <v>404</v>
      </c>
      <c r="O5" s="46">
        <v>482</v>
      </c>
      <c r="P5" s="46">
        <v>528</v>
      </c>
      <c r="Q5" s="22">
        <f t="shared" si="0"/>
        <v>3610</v>
      </c>
      <c r="R5" s="38"/>
    </row>
    <row r="6" spans="1:18" ht="19.5" customHeight="1" x14ac:dyDescent="0.2">
      <c r="A6" s="31">
        <v>3</v>
      </c>
      <c r="B6" s="1" t="s">
        <v>3</v>
      </c>
      <c r="C6" s="71" t="s">
        <v>107</v>
      </c>
      <c r="D6" s="6" t="s">
        <v>139</v>
      </c>
      <c r="E6" s="21">
        <v>282</v>
      </c>
      <c r="F6" s="21">
        <v>672</v>
      </c>
      <c r="G6" s="21">
        <v>760</v>
      </c>
      <c r="H6" s="21">
        <v>604</v>
      </c>
      <c r="I6" s="21">
        <v>10</v>
      </c>
      <c r="J6" s="21">
        <v>406</v>
      </c>
      <c r="K6" s="21">
        <v>599</v>
      </c>
      <c r="L6" s="21">
        <v>637</v>
      </c>
      <c r="M6" s="21">
        <v>837</v>
      </c>
      <c r="N6" s="21">
        <v>513</v>
      </c>
      <c r="O6" s="21">
        <v>974</v>
      </c>
      <c r="P6" s="21">
        <v>890</v>
      </c>
      <c r="Q6" s="22">
        <f t="shared" si="0"/>
        <v>7184</v>
      </c>
    </row>
    <row r="7" spans="1:18" s="62" customFormat="1" ht="19.5" customHeight="1" x14ac:dyDescent="0.2">
      <c r="A7" s="31">
        <v>4</v>
      </c>
      <c r="B7" s="1" t="s">
        <v>4</v>
      </c>
      <c r="C7" s="71" t="s">
        <v>107</v>
      </c>
      <c r="D7" s="44" t="s">
        <v>138</v>
      </c>
      <c r="E7" s="21">
        <v>739</v>
      </c>
      <c r="F7" s="21">
        <v>594</v>
      </c>
      <c r="G7" s="21">
        <v>755</v>
      </c>
      <c r="H7" s="21">
        <v>756</v>
      </c>
      <c r="I7" s="21">
        <v>339</v>
      </c>
      <c r="J7" s="21">
        <v>107</v>
      </c>
      <c r="K7" s="21">
        <v>577</v>
      </c>
      <c r="L7" s="21">
        <v>726</v>
      </c>
      <c r="M7" s="21">
        <v>797</v>
      </c>
      <c r="N7" s="21">
        <v>817</v>
      </c>
      <c r="O7" s="21">
        <v>1087</v>
      </c>
      <c r="P7" s="21">
        <v>1255</v>
      </c>
      <c r="Q7" s="22">
        <f t="shared" si="0"/>
        <v>8549</v>
      </c>
    </row>
    <row r="8" spans="1:18" s="62" customFormat="1" ht="19.5" customHeight="1" x14ac:dyDescent="0.2">
      <c r="A8" s="31">
        <v>5</v>
      </c>
      <c r="B8" s="1" t="s">
        <v>230</v>
      </c>
      <c r="C8" s="94" t="s">
        <v>107</v>
      </c>
      <c r="D8" s="44" t="s">
        <v>240</v>
      </c>
      <c r="E8" s="21">
        <v>495</v>
      </c>
      <c r="F8" s="21">
        <v>556</v>
      </c>
      <c r="G8" s="21">
        <v>676</v>
      </c>
      <c r="H8" s="21">
        <v>630</v>
      </c>
      <c r="I8" s="21">
        <v>184</v>
      </c>
      <c r="J8" s="21">
        <v>104</v>
      </c>
      <c r="K8" s="21">
        <v>562</v>
      </c>
      <c r="L8" s="21">
        <v>595</v>
      </c>
      <c r="M8" s="21">
        <v>746</v>
      </c>
      <c r="N8" s="21">
        <v>556</v>
      </c>
      <c r="O8" s="21">
        <v>902</v>
      </c>
      <c r="P8" s="21">
        <v>1023</v>
      </c>
      <c r="Q8" s="22">
        <f t="shared" si="0"/>
        <v>7029</v>
      </c>
    </row>
    <row r="9" spans="1:18" ht="19.5" customHeight="1" x14ac:dyDescent="0.2">
      <c r="A9" s="31">
        <v>6</v>
      </c>
      <c r="B9" s="1" t="s">
        <v>5</v>
      </c>
      <c r="C9" s="71" t="s">
        <v>107</v>
      </c>
      <c r="D9" s="44" t="s">
        <v>118</v>
      </c>
      <c r="E9" s="21">
        <v>884</v>
      </c>
      <c r="F9" s="21">
        <v>634</v>
      </c>
      <c r="G9" s="21">
        <v>681</v>
      </c>
      <c r="H9" s="21">
        <v>659</v>
      </c>
      <c r="I9" s="21">
        <v>340</v>
      </c>
      <c r="J9" s="21">
        <v>79</v>
      </c>
      <c r="K9" s="21">
        <v>624</v>
      </c>
      <c r="L9" s="21">
        <v>649</v>
      </c>
      <c r="M9" s="21">
        <v>751</v>
      </c>
      <c r="N9" s="21">
        <v>779</v>
      </c>
      <c r="O9" s="21">
        <v>929</v>
      </c>
      <c r="P9" s="21">
        <v>1178</v>
      </c>
      <c r="Q9" s="22">
        <f t="shared" si="0"/>
        <v>8187</v>
      </c>
    </row>
    <row r="10" spans="1:18" ht="19.5" customHeight="1" x14ac:dyDescent="0.2">
      <c r="A10" s="31">
        <v>7</v>
      </c>
      <c r="B10" s="1" t="s">
        <v>6</v>
      </c>
      <c r="C10" s="71" t="s">
        <v>107</v>
      </c>
      <c r="D10" s="6" t="s">
        <v>110</v>
      </c>
      <c r="E10" s="21">
        <v>357</v>
      </c>
      <c r="F10" s="21">
        <v>489</v>
      </c>
      <c r="G10" s="21">
        <v>557</v>
      </c>
      <c r="H10" s="21">
        <v>517</v>
      </c>
      <c r="I10" s="21">
        <v>179</v>
      </c>
      <c r="J10" s="21">
        <v>100</v>
      </c>
      <c r="K10" s="21">
        <v>472</v>
      </c>
      <c r="L10" s="21">
        <v>484</v>
      </c>
      <c r="M10" s="21">
        <v>666</v>
      </c>
      <c r="N10" s="21">
        <v>623</v>
      </c>
      <c r="O10" s="21">
        <v>949</v>
      </c>
      <c r="P10" s="21">
        <v>949</v>
      </c>
      <c r="Q10" s="22">
        <f t="shared" si="0"/>
        <v>6342</v>
      </c>
    </row>
    <row r="11" spans="1:18" ht="19.5" customHeight="1" x14ac:dyDescent="0.2">
      <c r="A11" s="31">
        <v>8</v>
      </c>
      <c r="B11" s="1" t="s">
        <v>7</v>
      </c>
      <c r="C11" s="71" t="s">
        <v>107</v>
      </c>
      <c r="D11" s="6" t="s">
        <v>111</v>
      </c>
      <c r="E11" s="21">
        <v>425</v>
      </c>
      <c r="F11" s="21">
        <v>644</v>
      </c>
      <c r="G11" s="21">
        <v>683</v>
      </c>
      <c r="H11" s="21">
        <v>582</v>
      </c>
      <c r="I11" s="21">
        <v>167</v>
      </c>
      <c r="J11" s="21">
        <v>184</v>
      </c>
      <c r="K11" s="21">
        <v>552</v>
      </c>
      <c r="L11" s="21">
        <v>686</v>
      </c>
      <c r="M11" s="21">
        <v>885</v>
      </c>
      <c r="N11" s="21">
        <v>684</v>
      </c>
      <c r="O11" s="21">
        <v>1220</v>
      </c>
      <c r="P11" s="21">
        <v>1200</v>
      </c>
      <c r="Q11" s="22">
        <f t="shared" si="0"/>
        <v>7912</v>
      </c>
    </row>
    <row r="12" spans="1:18" ht="19.5" customHeight="1" x14ac:dyDescent="0.2">
      <c r="A12" s="31">
        <v>9</v>
      </c>
      <c r="B12" s="1" t="s">
        <v>8</v>
      </c>
      <c r="C12" s="71" t="s">
        <v>107</v>
      </c>
      <c r="D12" s="6" t="s">
        <v>109</v>
      </c>
      <c r="E12" s="21">
        <v>525</v>
      </c>
      <c r="F12" s="21">
        <v>621</v>
      </c>
      <c r="G12" s="21">
        <v>740</v>
      </c>
      <c r="H12" s="21">
        <v>713</v>
      </c>
      <c r="I12" s="21">
        <v>256</v>
      </c>
      <c r="J12" s="21">
        <v>127</v>
      </c>
      <c r="K12" s="21">
        <v>652</v>
      </c>
      <c r="L12" s="21">
        <v>721</v>
      </c>
      <c r="M12" s="21">
        <v>796</v>
      </c>
      <c r="N12" s="21">
        <v>581</v>
      </c>
      <c r="O12" s="21">
        <v>911</v>
      </c>
      <c r="P12" s="21">
        <v>1020</v>
      </c>
      <c r="Q12" s="22">
        <f t="shared" si="0"/>
        <v>7663</v>
      </c>
    </row>
    <row r="13" spans="1:18" s="62" customFormat="1" ht="19.5" customHeight="1" x14ac:dyDescent="0.2">
      <c r="A13" s="31">
        <v>10</v>
      </c>
      <c r="B13" s="1" t="s">
        <v>9</v>
      </c>
      <c r="C13" s="71" t="s">
        <v>107</v>
      </c>
      <c r="D13" s="6" t="s">
        <v>112</v>
      </c>
      <c r="E13" s="21">
        <v>354</v>
      </c>
      <c r="F13" s="21">
        <v>402</v>
      </c>
      <c r="G13" s="21">
        <v>411</v>
      </c>
      <c r="H13" s="21">
        <v>370</v>
      </c>
      <c r="I13" s="21">
        <v>111</v>
      </c>
      <c r="J13" s="21">
        <v>93</v>
      </c>
      <c r="K13" s="21">
        <v>313</v>
      </c>
      <c r="L13" s="21">
        <v>437</v>
      </c>
      <c r="M13" s="21">
        <v>581</v>
      </c>
      <c r="N13" s="21">
        <v>545</v>
      </c>
      <c r="O13" s="21">
        <v>816</v>
      </c>
      <c r="P13" s="21">
        <v>864</v>
      </c>
      <c r="Q13" s="22">
        <f t="shared" si="0"/>
        <v>5297</v>
      </c>
    </row>
    <row r="14" spans="1:18" ht="19.5" customHeight="1" x14ac:dyDescent="0.2">
      <c r="A14" s="31">
        <v>11</v>
      </c>
      <c r="B14" s="1" t="s">
        <v>10</v>
      </c>
      <c r="C14" s="71" t="s">
        <v>107</v>
      </c>
      <c r="D14" s="6" t="s">
        <v>109</v>
      </c>
      <c r="E14" s="21">
        <v>321</v>
      </c>
      <c r="F14" s="21">
        <v>574</v>
      </c>
      <c r="G14" s="21">
        <v>657</v>
      </c>
      <c r="H14" s="21">
        <v>604</v>
      </c>
      <c r="I14" s="21">
        <v>160</v>
      </c>
      <c r="J14" s="21">
        <v>161</v>
      </c>
      <c r="K14" s="21">
        <v>554</v>
      </c>
      <c r="L14" s="21">
        <v>601</v>
      </c>
      <c r="M14" s="21">
        <v>742</v>
      </c>
      <c r="N14" s="21">
        <v>578</v>
      </c>
      <c r="O14" s="21">
        <v>1053</v>
      </c>
      <c r="P14" s="21">
        <v>978</v>
      </c>
      <c r="Q14" s="22">
        <f t="shared" si="0"/>
        <v>6983</v>
      </c>
    </row>
    <row r="15" spans="1:18" ht="19.5" customHeight="1" x14ac:dyDescent="0.2">
      <c r="A15" s="31">
        <v>12</v>
      </c>
      <c r="B15" s="1" t="s">
        <v>80</v>
      </c>
      <c r="C15" s="71" t="s">
        <v>107</v>
      </c>
      <c r="D15" s="6" t="s">
        <v>113</v>
      </c>
      <c r="E15" s="21">
        <v>1252</v>
      </c>
      <c r="F15" s="21">
        <v>530</v>
      </c>
      <c r="G15" s="21">
        <v>595</v>
      </c>
      <c r="H15" s="21">
        <v>582</v>
      </c>
      <c r="I15" s="21">
        <v>222</v>
      </c>
      <c r="J15" s="21">
        <v>59</v>
      </c>
      <c r="K15" s="21">
        <v>478</v>
      </c>
      <c r="L15" s="21">
        <v>552</v>
      </c>
      <c r="M15" s="21">
        <v>798</v>
      </c>
      <c r="N15" s="21">
        <v>614</v>
      </c>
      <c r="O15" s="21">
        <v>944</v>
      </c>
      <c r="P15" s="21">
        <v>964</v>
      </c>
      <c r="Q15" s="22">
        <f t="shared" si="0"/>
        <v>7590</v>
      </c>
    </row>
    <row r="16" spans="1:18" ht="19.5" customHeight="1" x14ac:dyDescent="0.2">
      <c r="A16" s="31">
        <v>13</v>
      </c>
      <c r="B16" s="1" t="s">
        <v>81</v>
      </c>
      <c r="C16" s="71" t="s">
        <v>107</v>
      </c>
      <c r="D16" s="6" t="s">
        <v>110</v>
      </c>
      <c r="E16" s="21">
        <v>582</v>
      </c>
      <c r="F16" s="21">
        <v>521</v>
      </c>
      <c r="G16" s="21">
        <v>544</v>
      </c>
      <c r="H16" s="21">
        <v>516</v>
      </c>
      <c r="I16" s="21">
        <v>193</v>
      </c>
      <c r="J16" s="21">
        <v>79</v>
      </c>
      <c r="K16" s="21">
        <v>442</v>
      </c>
      <c r="L16" s="21">
        <v>541</v>
      </c>
      <c r="M16" s="21">
        <v>692</v>
      </c>
      <c r="N16" s="21">
        <v>595</v>
      </c>
      <c r="O16" s="21">
        <v>808</v>
      </c>
      <c r="P16" s="21">
        <v>917</v>
      </c>
      <c r="Q16" s="22">
        <f t="shared" si="0"/>
        <v>6430</v>
      </c>
    </row>
    <row r="17" spans="1:17" ht="19.5" customHeight="1" x14ac:dyDescent="0.2">
      <c r="A17" s="31">
        <v>14</v>
      </c>
      <c r="B17" s="1" t="s">
        <v>201</v>
      </c>
      <c r="C17" s="71" t="s">
        <v>107</v>
      </c>
      <c r="D17" s="6" t="s">
        <v>229</v>
      </c>
      <c r="E17" s="21">
        <v>275</v>
      </c>
      <c r="F17" s="21">
        <v>566</v>
      </c>
      <c r="G17" s="21">
        <v>514</v>
      </c>
      <c r="H17" s="21">
        <v>457</v>
      </c>
      <c r="I17" s="21">
        <v>42</v>
      </c>
      <c r="J17" s="21">
        <v>216</v>
      </c>
      <c r="K17" s="21">
        <v>461</v>
      </c>
      <c r="L17" s="21">
        <v>589</v>
      </c>
      <c r="M17" s="21">
        <v>732</v>
      </c>
      <c r="N17" s="21">
        <v>505</v>
      </c>
      <c r="O17" s="21">
        <v>952</v>
      </c>
      <c r="P17" s="21">
        <v>851</v>
      </c>
      <c r="Q17" s="22">
        <f t="shared" si="0"/>
        <v>6160</v>
      </c>
    </row>
    <row r="18" spans="1:17" ht="19.5" customHeight="1" x14ac:dyDescent="0.2">
      <c r="A18" s="31">
        <v>15</v>
      </c>
      <c r="B18" s="1" t="s">
        <v>11</v>
      </c>
      <c r="C18" s="71" t="s">
        <v>107</v>
      </c>
      <c r="D18" s="44" t="s">
        <v>118</v>
      </c>
      <c r="E18" s="21">
        <v>411</v>
      </c>
      <c r="F18" s="21">
        <v>809</v>
      </c>
      <c r="G18" s="21">
        <v>846</v>
      </c>
      <c r="H18" s="21">
        <v>703</v>
      </c>
      <c r="I18" s="21">
        <v>153</v>
      </c>
      <c r="J18" s="21">
        <v>299</v>
      </c>
      <c r="K18" s="21">
        <v>744</v>
      </c>
      <c r="L18" s="21">
        <v>747</v>
      </c>
      <c r="M18" s="21">
        <v>974</v>
      </c>
      <c r="N18" s="21">
        <v>636</v>
      </c>
      <c r="O18" s="21">
        <v>1280</v>
      </c>
      <c r="P18" s="21">
        <v>1103</v>
      </c>
      <c r="Q18" s="22">
        <f t="shared" si="0"/>
        <v>8705</v>
      </c>
    </row>
    <row r="19" spans="1:17" ht="19.5" customHeight="1" x14ac:dyDescent="0.2">
      <c r="A19" s="31">
        <v>16</v>
      </c>
      <c r="B19" s="1" t="s">
        <v>12</v>
      </c>
      <c r="C19" s="71" t="s">
        <v>107</v>
      </c>
      <c r="D19" s="6" t="s">
        <v>208</v>
      </c>
      <c r="E19" s="21">
        <v>344</v>
      </c>
      <c r="F19" s="21">
        <v>719</v>
      </c>
      <c r="G19" s="21">
        <v>787</v>
      </c>
      <c r="H19" s="21">
        <v>698</v>
      </c>
      <c r="I19" s="21">
        <v>115</v>
      </c>
      <c r="J19" s="21">
        <v>267</v>
      </c>
      <c r="K19" s="21">
        <v>604</v>
      </c>
      <c r="L19" s="21">
        <v>760</v>
      </c>
      <c r="M19" s="21">
        <v>909</v>
      </c>
      <c r="N19" s="21">
        <v>700</v>
      </c>
      <c r="O19" s="21">
        <v>1305</v>
      </c>
      <c r="P19" s="21">
        <v>1201</v>
      </c>
      <c r="Q19" s="22">
        <f t="shared" si="0"/>
        <v>8409</v>
      </c>
    </row>
    <row r="20" spans="1:17" s="62" customFormat="1" ht="19.5" customHeight="1" x14ac:dyDescent="0.2">
      <c r="A20" s="31">
        <v>17</v>
      </c>
      <c r="B20" s="1" t="s">
        <v>13</v>
      </c>
      <c r="C20" s="71" t="s">
        <v>107</v>
      </c>
      <c r="D20" s="6" t="s">
        <v>134</v>
      </c>
      <c r="E20" s="21">
        <v>364</v>
      </c>
      <c r="F20" s="21">
        <v>687</v>
      </c>
      <c r="G20" s="21">
        <v>745</v>
      </c>
      <c r="H20" s="21">
        <v>647</v>
      </c>
      <c r="I20" s="21">
        <v>173</v>
      </c>
      <c r="J20" s="21">
        <v>212</v>
      </c>
      <c r="K20" s="21">
        <v>629</v>
      </c>
      <c r="L20" s="21">
        <v>709</v>
      </c>
      <c r="M20" s="21">
        <v>748</v>
      </c>
      <c r="N20" s="21">
        <v>663</v>
      </c>
      <c r="O20" s="21">
        <v>1050</v>
      </c>
      <c r="P20" s="21">
        <v>1040</v>
      </c>
      <c r="Q20" s="22">
        <f t="shared" si="0"/>
        <v>7667</v>
      </c>
    </row>
    <row r="21" spans="1:17" ht="19.5" customHeight="1" x14ac:dyDescent="0.2">
      <c r="A21" s="31">
        <v>18</v>
      </c>
      <c r="B21" s="19" t="s">
        <v>86</v>
      </c>
      <c r="C21" s="71" t="s">
        <v>107</v>
      </c>
      <c r="D21" s="44" t="s">
        <v>137</v>
      </c>
      <c r="E21" s="21">
        <v>288</v>
      </c>
      <c r="F21" s="21">
        <v>625</v>
      </c>
      <c r="G21" s="21">
        <v>749</v>
      </c>
      <c r="H21" s="21">
        <v>587</v>
      </c>
      <c r="I21" s="21">
        <v>141</v>
      </c>
      <c r="J21" s="21">
        <v>210</v>
      </c>
      <c r="K21" s="4">
        <v>592</v>
      </c>
      <c r="L21" s="4">
        <v>572</v>
      </c>
      <c r="M21" s="4">
        <v>725</v>
      </c>
      <c r="N21" s="4">
        <v>536</v>
      </c>
      <c r="O21" s="4">
        <v>876</v>
      </c>
      <c r="P21" s="4">
        <v>991</v>
      </c>
      <c r="Q21" s="22">
        <f t="shared" si="0"/>
        <v>6892</v>
      </c>
    </row>
    <row r="22" spans="1:17" ht="19.5" customHeight="1" x14ac:dyDescent="0.2">
      <c r="A22" s="31">
        <v>19</v>
      </c>
      <c r="B22" s="1" t="s">
        <v>14</v>
      </c>
      <c r="C22" s="71" t="s">
        <v>107</v>
      </c>
      <c r="D22" s="6" t="s">
        <v>114</v>
      </c>
      <c r="E22" s="21">
        <v>397</v>
      </c>
      <c r="F22" s="21">
        <v>578</v>
      </c>
      <c r="G22" s="21">
        <v>617</v>
      </c>
      <c r="H22" s="21">
        <v>386</v>
      </c>
      <c r="I22" s="21">
        <v>11</v>
      </c>
      <c r="J22" s="21">
        <v>505</v>
      </c>
      <c r="K22" s="21">
        <v>544</v>
      </c>
      <c r="L22" s="21">
        <v>632</v>
      </c>
      <c r="M22" s="21">
        <v>745</v>
      </c>
      <c r="N22" s="21">
        <v>716</v>
      </c>
      <c r="O22" s="21">
        <v>978</v>
      </c>
      <c r="P22" s="21">
        <v>640</v>
      </c>
      <c r="Q22" s="22">
        <f t="shared" si="0"/>
        <v>6749</v>
      </c>
    </row>
    <row r="23" spans="1:17" ht="19.5" customHeight="1" x14ac:dyDescent="0.2">
      <c r="A23" s="31">
        <v>20</v>
      </c>
      <c r="B23" s="1" t="s">
        <v>15</v>
      </c>
      <c r="C23" s="71" t="s">
        <v>107</v>
      </c>
      <c r="D23" s="6" t="s">
        <v>110</v>
      </c>
      <c r="E23" s="21">
        <v>402</v>
      </c>
      <c r="F23" s="21">
        <v>650</v>
      </c>
      <c r="G23" s="21">
        <v>637</v>
      </c>
      <c r="H23" s="21">
        <v>400</v>
      </c>
      <c r="I23" s="21">
        <v>4</v>
      </c>
      <c r="J23" s="21">
        <v>429</v>
      </c>
      <c r="K23" s="21">
        <v>580</v>
      </c>
      <c r="L23" s="21">
        <v>787</v>
      </c>
      <c r="M23" s="21">
        <v>890</v>
      </c>
      <c r="N23" s="21">
        <v>718</v>
      </c>
      <c r="O23" s="21">
        <v>1119</v>
      </c>
      <c r="P23" s="21">
        <v>784</v>
      </c>
      <c r="Q23" s="22">
        <f t="shared" si="0"/>
        <v>7400</v>
      </c>
    </row>
    <row r="24" spans="1:17" ht="19.5" customHeight="1" x14ac:dyDescent="0.2">
      <c r="A24" s="31">
        <v>21</v>
      </c>
      <c r="B24" s="1" t="s">
        <v>16</v>
      </c>
      <c r="C24" s="71" t="s">
        <v>107</v>
      </c>
      <c r="D24" s="6" t="s">
        <v>115</v>
      </c>
      <c r="E24" s="21">
        <v>279</v>
      </c>
      <c r="F24" s="21">
        <v>490</v>
      </c>
      <c r="G24" s="21">
        <v>514</v>
      </c>
      <c r="H24" s="21">
        <v>400</v>
      </c>
      <c r="I24" s="21">
        <v>14</v>
      </c>
      <c r="J24" s="21">
        <v>413</v>
      </c>
      <c r="K24" s="21">
        <v>490</v>
      </c>
      <c r="L24" s="21">
        <v>623</v>
      </c>
      <c r="M24" s="21">
        <v>746</v>
      </c>
      <c r="N24" s="21">
        <v>460</v>
      </c>
      <c r="O24" s="21">
        <v>827</v>
      </c>
      <c r="P24" s="21">
        <v>688</v>
      </c>
      <c r="Q24" s="22">
        <f t="shared" si="0"/>
        <v>5944</v>
      </c>
    </row>
    <row r="25" spans="1:17" s="62" customFormat="1" ht="19.5" customHeight="1" x14ac:dyDescent="0.2">
      <c r="A25" s="31">
        <v>22</v>
      </c>
      <c r="B25" s="1" t="s">
        <v>17</v>
      </c>
      <c r="C25" s="71" t="s">
        <v>107</v>
      </c>
      <c r="D25" s="6" t="s">
        <v>116</v>
      </c>
      <c r="E25" s="21">
        <v>281</v>
      </c>
      <c r="F25" s="21">
        <v>677</v>
      </c>
      <c r="G25" s="21">
        <v>642</v>
      </c>
      <c r="H25" s="21">
        <v>586</v>
      </c>
      <c r="I25" s="21">
        <v>12</v>
      </c>
      <c r="J25" s="21">
        <v>328</v>
      </c>
      <c r="K25" s="21">
        <v>601</v>
      </c>
      <c r="L25" s="21">
        <v>818</v>
      </c>
      <c r="M25" s="21">
        <v>1013</v>
      </c>
      <c r="N25" s="21">
        <v>641</v>
      </c>
      <c r="O25" s="21">
        <v>1251</v>
      </c>
      <c r="P25" s="21">
        <v>1196</v>
      </c>
      <c r="Q25" s="22">
        <f t="shared" si="0"/>
        <v>8046</v>
      </c>
    </row>
    <row r="26" spans="1:17" ht="19.5" customHeight="1" x14ac:dyDescent="0.2">
      <c r="A26" s="31">
        <v>23</v>
      </c>
      <c r="B26" s="1" t="s">
        <v>18</v>
      </c>
      <c r="C26" s="71" t="s">
        <v>107</v>
      </c>
      <c r="D26" s="6">
        <v>50.65</v>
      </c>
      <c r="E26" s="21">
        <v>243</v>
      </c>
      <c r="F26" s="21">
        <v>754</v>
      </c>
      <c r="G26" s="21">
        <v>763</v>
      </c>
      <c r="H26" s="21">
        <v>633</v>
      </c>
      <c r="I26" s="21">
        <v>9</v>
      </c>
      <c r="J26" s="21">
        <v>405</v>
      </c>
      <c r="K26" s="21">
        <v>736</v>
      </c>
      <c r="L26" s="21">
        <v>761</v>
      </c>
      <c r="M26" s="21">
        <v>1065</v>
      </c>
      <c r="N26" s="21">
        <v>535</v>
      </c>
      <c r="O26" s="21">
        <v>1269</v>
      </c>
      <c r="P26" s="21">
        <v>1119</v>
      </c>
      <c r="Q26" s="22">
        <f t="shared" si="0"/>
        <v>8292</v>
      </c>
    </row>
    <row r="27" spans="1:17" ht="19.5" customHeight="1" x14ac:dyDescent="0.2">
      <c r="A27" s="31">
        <v>24</v>
      </c>
      <c r="B27" s="1" t="s">
        <v>19</v>
      </c>
      <c r="C27" s="71" t="s">
        <v>107</v>
      </c>
      <c r="D27" s="44" t="s">
        <v>137</v>
      </c>
      <c r="E27" s="21">
        <v>232</v>
      </c>
      <c r="F27" s="21">
        <v>720</v>
      </c>
      <c r="G27" s="21">
        <v>2537</v>
      </c>
      <c r="H27" s="21">
        <v>651</v>
      </c>
      <c r="I27" s="21">
        <v>39</v>
      </c>
      <c r="J27" s="21">
        <v>303</v>
      </c>
      <c r="K27" s="21">
        <v>571</v>
      </c>
      <c r="L27" s="21">
        <v>728</v>
      </c>
      <c r="M27" s="21">
        <v>866</v>
      </c>
      <c r="N27" s="21">
        <v>561</v>
      </c>
      <c r="O27" s="21">
        <v>999</v>
      </c>
      <c r="P27" s="21">
        <v>949</v>
      </c>
      <c r="Q27" s="22">
        <f t="shared" si="0"/>
        <v>9156</v>
      </c>
    </row>
    <row r="28" spans="1:17" ht="19.5" customHeight="1" x14ac:dyDescent="0.2">
      <c r="A28" s="31">
        <v>25</v>
      </c>
      <c r="B28" s="1" t="s">
        <v>20</v>
      </c>
      <c r="C28" s="71" t="s">
        <v>107</v>
      </c>
      <c r="D28" s="6" t="s">
        <v>108</v>
      </c>
      <c r="E28" s="21">
        <v>227</v>
      </c>
      <c r="F28" s="21">
        <v>407</v>
      </c>
      <c r="G28" s="21">
        <v>456</v>
      </c>
      <c r="H28" s="21">
        <v>327</v>
      </c>
      <c r="I28" s="21">
        <v>2</v>
      </c>
      <c r="J28" s="21">
        <v>287</v>
      </c>
      <c r="K28" s="21">
        <v>349</v>
      </c>
      <c r="L28" s="21">
        <v>469</v>
      </c>
      <c r="M28" s="21">
        <v>482</v>
      </c>
      <c r="N28" s="21">
        <v>340</v>
      </c>
      <c r="O28" s="21">
        <v>553</v>
      </c>
      <c r="P28" s="21">
        <v>457</v>
      </c>
      <c r="Q28" s="22">
        <f t="shared" si="0"/>
        <v>4356</v>
      </c>
    </row>
    <row r="29" spans="1:17" ht="19.5" customHeight="1" x14ac:dyDescent="0.2">
      <c r="A29" s="31">
        <v>26</v>
      </c>
      <c r="B29" s="1" t="s">
        <v>21</v>
      </c>
      <c r="C29" s="71" t="s">
        <v>107</v>
      </c>
      <c r="D29" s="6" t="s">
        <v>112</v>
      </c>
      <c r="E29" s="21">
        <v>606</v>
      </c>
      <c r="F29" s="21">
        <v>942</v>
      </c>
      <c r="G29" s="21">
        <v>881</v>
      </c>
      <c r="H29" s="21">
        <v>540</v>
      </c>
      <c r="I29" s="21">
        <v>7</v>
      </c>
      <c r="J29" s="21">
        <v>600</v>
      </c>
      <c r="K29" s="21">
        <v>842</v>
      </c>
      <c r="L29" s="21">
        <v>1091</v>
      </c>
      <c r="M29" s="21">
        <v>1252</v>
      </c>
      <c r="N29" s="21">
        <v>899</v>
      </c>
      <c r="O29" s="21">
        <v>1401</v>
      </c>
      <c r="P29" s="21">
        <v>1059</v>
      </c>
      <c r="Q29" s="22">
        <f t="shared" si="0"/>
        <v>10120</v>
      </c>
    </row>
    <row r="30" spans="1:17" ht="19.5" customHeight="1" x14ac:dyDescent="0.2">
      <c r="A30" s="31">
        <v>27</v>
      </c>
      <c r="B30" s="1" t="s">
        <v>22</v>
      </c>
      <c r="C30" s="71" t="s">
        <v>107</v>
      </c>
      <c r="D30" s="6" t="s">
        <v>110</v>
      </c>
      <c r="E30" s="21">
        <v>334</v>
      </c>
      <c r="F30" s="21">
        <v>526</v>
      </c>
      <c r="G30" s="21">
        <v>548</v>
      </c>
      <c r="H30" s="21">
        <v>333</v>
      </c>
      <c r="I30" s="21">
        <v>1</v>
      </c>
      <c r="J30" s="21">
        <v>434</v>
      </c>
      <c r="K30" s="21">
        <v>464</v>
      </c>
      <c r="L30" s="21">
        <v>586</v>
      </c>
      <c r="M30" s="21">
        <v>676</v>
      </c>
      <c r="N30" s="21">
        <v>535</v>
      </c>
      <c r="O30" s="21">
        <v>763</v>
      </c>
      <c r="P30" s="21">
        <v>600</v>
      </c>
      <c r="Q30" s="22">
        <f t="shared" si="0"/>
        <v>5800</v>
      </c>
    </row>
    <row r="31" spans="1:17" s="62" customFormat="1" ht="19.5" customHeight="1" x14ac:dyDescent="0.2">
      <c r="A31" s="31">
        <v>28</v>
      </c>
      <c r="B31" s="1" t="s">
        <v>23</v>
      </c>
      <c r="C31" s="71" t="s">
        <v>107</v>
      </c>
      <c r="D31" s="44" t="s">
        <v>136</v>
      </c>
      <c r="E31" s="21">
        <v>242</v>
      </c>
      <c r="F31" s="21">
        <v>349</v>
      </c>
      <c r="G31" s="21">
        <v>319</v>
      </c>
      <c r="H31" s="21">
        <v>247</v>
      </c>
      <c r="I31" s="21">
        <v>5</v>
      </c>
      <c r="J31" s="21">
        <v>165</v>
      </c>
      <c r="K31" s="21">
        <v>285</v>
      </c>
      <c r="L31" s="21">
        <v>368</v>
      </c>
      <c r="M31" s="21">
        <v>533</v>
      </c>
      <c r="N31" s="21">
        <v>389</v>
      </c>
      <c r="O31" s="21">
        <v>759</v>
      </c>
      <c r="P31" s="21">
        <v>645</v>
      </c>
      <c r="Q31" s="22">
        <f t="shared" si="0"/>
        <v>4306</v>
      </c>
    </row>
    <row r="32" spans="1:17" ht="19.5" customHeight="1" x14ac:dyDescent="0.2">
      <c r="A32" s="31">
        <v>29</v>
      </c>
      <c r="B32" s="1" t="s">
        <v>24</v>
      </c>
      <c r="C32" s="71" t="s">
        <v>107</v>
      </c>
      <c r="D32" s="44" t="s">
        <v>118</v>
      </c>
      <c r="E32" s="21">
        <v>234</v>
      </c>
      <c r="F32" s="21">
        <v>462</v>
      </c>
      <c r="G32" s="21">
        <v>456</v>
      </c>
      <c r="H32" s="21">
        <v>384</v>
      </c>
      <c r="I32" s="21">
        <v>5</v>
      </c>
      <c r="J32" s="21">
        <v>201</v>
      </c>
      <c r="K32" s="21">
        <v>364</v>
      </c>
      <c r="L32" s="21">
        <v>546</v>
      </c>
      <c r="M32" s="21">
        <v>648</v>
      </c>
      <c r="N32" s="21">
        <v>427</v>
      </c>
      <c r="O32" s="21">
        <v>903</v>
      </c>
      <c r="P32" s="21">
        <v>836</v>
      </c>
      <c r="Q32" s="22">
        <f t="shared" si="0"/>
        <v>5466</v>
      </c>
    </row>
    <row r="33" spans="1:17" ht="19.5" customHeight="1" x14ac:dyDescent="0.2">
      <c r="A33" s="31">
        <v>30</v>
      </c>
      <c r="B33" s="1" t="s">
        <v>25</v>
      </c>
      <c r="C33" s="71" t="s">
        <v>107</v>
      </c>
      <c r="D33" s="44" t="s">
        <v>136</v>
      </c>
      <c r="E33" s="21">
        <v>284</v>
      </c>
      <c r="F33" s="21">
        <v>566</v>
      </c>
      <c r="G33" s="21">
        <v>621</v>
      </c>
      <c r="H33" s="21">
        <v>449</v>
      </c>
      <c r="I33" s="21">
        <v>6</v>
      </c>
      <c r="J33" s="21">
        <v>344</v>
      </c>
      <c r="K33" s="21">
        <v>510</v>
      </c>
      <c r="L33" s="21">
        <v>687</v>
      </c>
      <c r="M33" s="21">
        <v>822</v>
      </c>
      <c r="N33" s="21">
        <v>539</v>
      </c>
      <c r="O33" s="21">
        <v>1104</v>
      </c>
      <c r="P33" s="21">
        <v>854</v>
      </c>
      <c r="Q33" s="22">
        <f t="shared" si="0"/>
        <v>6786</v>
      </c>
    </row>
    <row r="34" spans="1:17" ht="19.5" customHeight="1" x14ac:dyDescent="0.2">
      <c r="A34" s="31">
        <v>31</v>
      </c>
      <c r="B34" s="1" t="s">
        <v>26</v>
      </c>
      <c r="C34" s="71" t="s">
        <v>107</v>
      </c>
      <c r="D34" s="6" t="s">
        <v>117</v>
      </c>
      <c r="E34" s="21">
        <v>283</v>
      </c>
      <c r="F34" s="21">
        <v>616</v>
      </c>
      <c r="G34" s="21">
        <v>582</v>
      </c>
      <c r="H34" s="21">
        <v>402</v>
      </c>
      <c r="I34" s="21">
        <v>5</v>
      </c>
      <c r="J34" s="21">
        <v>381</v>
      </c>
      <c r="K34" s="21">
        <v>485</v>
      </c>
      <c r="L34" s="21">
        <v>606</v>
      </c>
      <c r="M34" s="21">
        <v>770</v>
      </c>
      <c r="N34" s="21">
        <v>498</v>
      </c>
      <c r="O34" s="21">
        <v>996</v>
      </c>
      <c r="P34" s="21">
        <v>811</v>
      </c>
      <c r="Q34" s="22">
        <f t="shared" si="0"/>
        <v>6435</v>
      </c>
    </row>
    <row r="35" spans="1:17" ht="19.5" customHeight="1" x14ac:dyDescent="0.2">
      <c r="A35" s="31">
        <v>32</v>
      </c>
      <c r="B35" s="1" t="s">
        <v>238</v>
      </c>
      <c r="C35" s="94" t="s">
        <v>107</v>
      </c>
      <c r="D35" s="6">
        <v>6</v>
      </c>
      <c r="E35" s="21">
        <v>2</v>
      </c>
      <c r="F35" s="21">
        <v>32</v>
      </c>
      <c r="G35" s="21">
        <v>252</v>
      </c>
      <c r="H35" s="21">
        <v>447</v>
      </c>
      <c r="I35" s="21">
        <v>6</v>
      </c>
      <c r="J35" s="21">
        <v>378</v>
      </c>
      <c r="K35" s="21">
        <v>254</v>
      </c>
      <c r="L35" s="21">
        <v>0</v>
      </c>
      <c r="M35" s="21">
        <v>125</v>
      </c>
      <c r="N35" s="21">
        <v>140</v>
      </c>
      <c r="O35" s="21">
        <v>319</v>
      </c>
      <c r="P35" s="21">
        <v>80</v>
      </c>
      <c r="Q35" s="22">
        <f t="shared" si="0"/>
        <v>2035</v>
      </c>
    </row>
    <row r="36" spans="1:17" ht="19.5" customHeight="1" x14ac:dyDescent="0.2">
      <c r="A36" s="31">
        <v>33</v>
      </c>
      <c r="B36" s="1" t="s">
        <v>27</v>
      </c>
      <c r="C36" s="71" t="s">
        <v>107</v>
      </c>
      <c r="D36" s="44" t="s">
        <v>136</v>
      </c>
      <c r="E36" s="21">
        <v>324</v>
      </c>
      <c r="F36" s="21">
        <v>638</v>
      </c>
      <c r="G36" s="21">
        <v>571</v>
      </c>
      <c r="H36" s="21">
        <v>467</v>
      </c>
      <c r="I36" s="21">
        <v>57</v>
      </c>
      <c r="J36" s="21">
        <v>189</v>
      </c>
      <c r="K36" s="21">
        <v>456</v>
      </c>
      <c r="L36" s="21">
        <v>616</v>
      </c>
      <c r="M36" s="21">
        <v>755</v>
      </c>
      <c r="N36" s="21">
        <v>551</v>
      </c>
      <c r="O36" s="21">
        <v>1007</v>
      </c>
      <c r="P36" s="21">
        <v>951</v>
      </c>
      <c r="Q36" s="22">
        <f t="shared" si="0"/>
        <v>6582</v>
      </c>
    </row>
    <row r="37" spans="1:17" ht="19.5" customHeight="1" x14ac:dyDescent="0.2">
      <c r="A37" s="31">
        <v>34</v>
      </c>
      <c r="B37" s="1" t="s">
        <v>140</v>
      </c>
      <c r="C37" s="94" t="s">
        <v>107</v>
      </c>
      <c r="D37" s="44" t="s">
        <v>136</v>
      </c>
      <c r="E37" s="21">
        <v>1585</v>
      </c>
      <c r="F37" s="21">
        <v>487</v>
      </c>
      <c r="G37" s="21">
        <v>614</v>
      </c>
      <c r="H37" s="21">
        <v>583</v>
      </c>
      <c r="I37" s="21">
        <v>273</v>
      </c>
      <c r="J37" s="21">
        <v>39</v>
      </c>
      <c r="K37" s="21">
        <v>484</v>
      </c>
      <c r="L37" s="21">
        <v>538</v>
      </c>
      <c r="M37" s="21">
        <v>830</v>
      </c>
      <c r="N37" s="21">
        <v>2433</v>
      </c>
      <c r="O37" s="21">
        <v>3699</v>
      </c>
      <c r="P37" s="21">
        <v>4150</v>
      </c>
      <c r="Q37" s="22">
        <f t="shared" si="0"/>
        <v>15715</v>
      </c>
    </row>
    <row r="38" spans="1:17" ht="19.5" customHeight="1" thickBot="1" x14ac:dyDescent="0.25">
      <c r="A38" s="31">
        <v>35</v>
      </c>
      <c r="B38" s="1" t="s">
        <v>239</v>
      </c>
      <c r="C38" s="88" t="s">
        <v>107</v>
      </c>
      <c r="D38" s="44" t="s">
        <v>241</v>
      </c>
      <c r="E38" s="21">
        <v>477</v>
      </c>
      <c r="F38" s="21">
        <v>392</v>
      </c>
      <c r="G38" s="21">
        <v>501</v>
      </c>
      <c r="H38" s="21">
        <v>452</v>
      </c>
      <c r="I38" s="21">
        <v>199</v>
      </c>
      <c r="J38" s="21">
        <v>74</v>
      </c>
      <c r="K38" s="21">
        <v>350</v>
      </c>
      <c r="L38" s="21">
        <v>472</v>
      </c>
      <c r="M38" s="21">
        <v>513</v>
      </c>
      <c r="N38" s="21">
        <v>584</v>
      </c>
      <c r="O38" s="21">
        <v>742</v>
      </c>
      <c r="P38" s="21">
        <v>799</v>
      </c>
      <c r="Q38" s="22">
        <f t="shared" ref="Q38" si="1">SUM(E38:P38)</f>
        <v>5555</v>
      </c>
    </row>
    <row r="39" spans="1:17" ht="19.5" customHeight="1" thickBot="1" x14ac:dyDescent="0.25">
      <c r="A39" s="100" t="s">
        <v>73</v>
      </c>
      <c r="B39" s="101"/>
      <c r="C39" s="74"/>
      <c r="D39" s="92"/>
      <c r="E39" s="23">
        <f t="shared" ref="E39:Q39" si="2">SUM(E4:E38)</f>
        <v>15015</v>
      </c>
      <c r="F39" s="23">
        <f t="shared" si="2"/>
        <v>19872</v>
      </c>
      <c r="G39" s="23">
        <f t="shared" si="2"/>
        <v>23202</v>
      </c>
      <c r="H39" s="23">
        <f t="shared" si="2"/>
        <v>18228</v>
      </c>
      <c r="I39" s="23">
        <f t="shared" si="2"/>
        <v>3615</v>
      </c>
      <c r="J39" s="23">
        <f t="shared" si="2"/>
        <v>8489</v>
      </c>
      <c r="K39" s="23">
        <f t="shared" si="2"/>
        <v>18014</v>
      </c>
      <c r="L39" s="23">
        <f t="shared" si="2"/>
        <v>21275</v>
      </c>
      <c r="M39" s="23">
        <f t="shared" si="2"/>
        <v>26301</v>
      </c>
      <c r="N39" s="23">
        <f t="shared" si="2"/>
        <v>21931</v>
      </c>
      <c r="O39" s="23">
        <f t="shared" si="2"/>
        <v>36425</v>
      </c>
      <c r="P39" s="23">
        <f t="shared" si="2"/>
        <v>34642</v>
      </c>
      <c r="Q39" s="61">
        <f t="shared" si="2"/>
        <v>247009</v>
      </c>
    </row>
    <row r="40" spans="1:17" ht="19.5" customHeight="1" thickBot="1" x14ac:dyDescent="0.25">
      <c r="A40" s="56">
        <v>36</v>
      </c>
      <c r="B40" s="29" t="s">
        <v>67</v>
      </c>
      <c r="C40" s="57" t="s">
        <v>107</v>
      </c>
      <c r="D40" s="42" t="s">
        <v>114</v>
      </c>
      <c r="E40" s="58">
        <v>387</v>
      </c>
      <c r="F40" s="58">
        <v>589</v>
      </c>
      <c r="G40" s="58">
        <v>587</v>
      </c>
      <c r="H40" s="58">
        <v>393</v>
      </c>
      <c r="I40" s="58">
        <v>20</v>
      </c>
      <c r="J40" s="58">
        <v>467</v>
      </c>
      <c r="K40" s="58">
        <v>543</v>
      </c>
      <c r="L40" s="58">
        <v>620</v>
      </c>
      <c r="M40" s="58">
        <v>922</v>
      </c>
      <c r="N40" s="58">
        <v>734</v>
      </c>
      <c r="O40" s="58">
        <v>934</v>
      </c>
      <c r="P40" s="58">
        <v>832</v>
      </c>
      <c r="Q40" s="59">
        <f t="shared" ref="Q40" si="3">SUM(E40:P40)</f>
        <v>7028</v>
      </c>
    </row>
    <row r="41" spans="1:17" ht="20.25" customHeight="1" thickBot="1" x14ac:dyDescent="0.25">
      <c r="A41" s="100" t="s">
        <v>74</v>
      </c>
      <c r="B41" s="101"/>
      <c r="C41" s="45"/>
      <c r="D41" s="60"/>
      <c r="E41" s="23">
        <f>E40</f>
        <v>387</v>
      </c>
      <c r="F41" s="23">
        <f>SUM(F40:F40)</f>
        <v>589</v>
      </c>
      <c r="G41" s="23">
        <f t="shared" ref="G41:Q41" si="4">SUM(G40:G40)</f>
        <v>587</v>
      </c>
      <c r="H41" s="23">
        <f t="shared" si="4"/>
        <v>393</v>
      </c>
      <c r="I41" s="23">
        <f t="shared" si="4"/>
        <v>20</v>
      </c>
      <c r="J41" s="23">
        <f t="shared" si="4"/>
        <v>467</v>
      </c>
      <c r="K41" s="23">
        <f t="shared" si="4"/>
        <v>543</v>
      </c>
      <c r="L41" s="23">
        <f t="shared" si="4"/>
        <v>620</v>
      </c>
      <c r="M41" s="23">
        <f t="shared" si="4"/>
        <v>922</v>
      </c>
      <c r="N41" s="23">
        <f t="shared" si="4"/>
        <v>734</v>
      </c>
      <c r="O41" s="23">
        <f t="shared" si="4"/>
        <v>934</v>
      </c>
      <c r="P41" s="23">
        <f t="shared" si="4"/>
        <v>832</v>
      </c>
      <c r="Q41" s="61">
        <f t="shared" si="4"/>
        <v>7028</v>
      </c>
    </row>
    <row r="42" spans="1:17" ht="20.25" customHeight="1" thickBot="1" x14ac:dyDescent="0.25">
      <c r="A42" s="56">
        <v>37</v>
      </c>
      <c r="B42" s="79" t="s">
        <v>193</v>
      </c>
      <c r="C42" s="57" t="s">
        <v>107</v>
      </c>
      <c r="D42" s="57" t="s">
        <v>195</v>
      </c>
      <c r="E42" s="80">
        <v>149</v>
      </c>
      <c r="F42" s="80">
        <v>836</v>
      </c>
      <c r="G42" s="80">
        <v>1315</v>
      </c>
      <c r="H42" s="80">
        <v>1387</v>
      </c>
      <c r="I42" s="54">
        <v>17</v>
      </c>
      <c r="J42" s="54">
        <v>898</v>
      </c>
      <c r="K42" s="54">
        <v>943</v>
      </c>
      <c r="L42" s="54">
        <v>583</v>
      </c>
      <c r="M42" s="54">
        <v>594</v>
      </c>
      <c r="N42" s="54">
        <v>322</v>
      </c>
      <c r="O42" s="54">
        <v>695</v>
      </c>
      <c r="P42" s="54">
        <v>522</v>
      </c>
      <c r="Q42" s="81">
        <f>SUM(E42:P42)</f>
        <v>8261</v>
      </c>
    </row>
    <row r="43" spans="1:17" ht="19.5" customHeight="1" thickBot="1" x14ac:dyDescent="0.25">
      <c r="A43" s="100" t="s">
        <v>192</v>
      </c>
      <c r="B43" s="101"/>
      <c r="C43" s="45"/>
      <c r="D43" s="45"/>
      <c r="E43" s="24">
        <f>SUM(E42)</f>
        <v>149</v>
      </c>
      <c r="F43" s="24">
        <f t="shared" ref="F43:O43" si="5">SUM(F42)</f>
        <v>836</v>
      </c>
      <c r="G43" s="24">
        <f t="shared" si="5"/>
        <v>1315</v>
      </c>
      <c r="H43" s="24">
        <f t="shared" si="5"/>
        <v>1387</v>
      </c>
      <c r="I43" s="24">
        <f t="shared" si="5"/>
        <v>17</v>
      </c>
      <c r="J43" s="24">
        <f t="shared" si="5"/>
        <v>898</v>
      </c>
      <c r="K43" s="24">
        <f t="shared" si="5"/>
        <v>943</v>
      </c>
      <c r="L43" s="24">
        <f t="shared" si="5"/>
        <v>583</v>
      </c>
      <c r="M43" s="24">
        <f t="shared" si="5"/>
        <v>594</v>
      </c>
      <c r="N43" s="24">
        <f t="shared" si="5"/>
        <v>322</v>
      </c>
      <c r="O43" s="24">
        <f t="shared" si="5"/>
        <v>695</v>
      </c>
      <c r="P43" s="24">
        <f>SUM(P42)</f>
        <v>522</v>
      </c>
      <c r="Q43" s="76">
        <f>SUM(Q42)</f>
        <v>8261</v>
      </c>
    </row>
    <row r="44" spans="1:17" ht="19.5" customHeight="1" x14ac:dyDescent="0.2">
      <c r="A44" s="18">
        <v>38</v>
      </c>
      <c r="B44" s="30" t="s">
        <v>198</v>
      </c>
      <c r="C44" s="41" t="s">
        <v>107</v>
      </c>
      <c r="D44" s="41" t="s">
        <v>119</v>
      </c>
      <c r="E44" s="78">
        <v>230</v>
      </c>
      <c r="F44" s="78">
        <v>218</v>
      </c>
      <c r="G44" s="78">
        <v>246</v>
      </c>
      <c r="H44" s="78">
        <v>271</v>
      </c>
      <c r="I44" s="78">
        <v>240</v>
      </c>
      <c r="J44" s="78">
        <v>67</v>
      </c>
      <c r="K44" s="78">
        <v>248</v>
      </c>
      <c r="L44" s="78">
        <v>225</v>
      </c>
      <c r="M44" s="78">
        <v>226</v>
      </c>
      <c r="N44" s="78">
        <v>295</v>
      </c>
      <c r="O44" s="78">
        <v>381</v>
      </c>
      <c r="P44" s="78">
        <v>319</v>
      </c>
      <c r="Q44" s="47">
        <f>SUM(E44:P44)</f>
        <v>2966</v>
      </c>
    </row>
    <row r="45" spans="1:17" ht="19.5" customHeight="1" thickBot="1" x14ac:dyDescent="0.25">
      <c r="A45" s="17">
        <v>39</v>
      </c>
      <c r="B45" s="29" t="s">
        <v>199</v>
      </c>
      <c r="C45" s="42" t="s">
        <v>107</v>
      </c>
      <c r="D45" s="42" t="s">
        <v>135</v>
      </c>
      <c r="E45" s="58">
        <v>320</v>
      </c>
      <c r="F45" s="58">
        <v>276</v>
      </c>
      <c r="G45" s="58">
        <v>394</v>
      </c>
      <c r="H45" s="58">
        <v>148</v>
      </c>
      <c r="I45" s="58">
        <v>6</v>
      </c>
      <c r="J45" s="58">
        <v>347</v>
      </c>
      <c r="K45" s="58">
        <v>227</v>
      </c>
      <c r="L45" s="58">
        <v>456</v>
      </c>
      <c r="M45" s="58">
        <v>933</v>
      </c>
      <c r="N45" s="58">
        <v>1225</v>
      </c>
      <c r="O45" s="58">
        <v>1197</v>
      </c>
      <c r="P45" s="58">
        <v>473</v>
      </c>
      <c r="Q45" s="59">
        <f>SUM(E45:P45)</f>
        <v>6002</v>
      </c>
    </row>
    <row r="46" spans="1:17" s="62" customFormat="1" ht="19.5" customHeight="1" thickBot="1" x14ac:dyDescent="0.25">
      <c r="A46" s="100" t="s">
        <v>78</v>
      </c>
      <c r="B46" s="101"/>
      <c r="C46" s="45"/>
      <c r="D46" s="45"/>
      <c r="E46" s="24">
        <f>SUM(E44:E45)</f>
        <v>550</v>
      </c>
      <c r="F46" s="24">
        <f t="shared" ref="F46:Q46" si="6">SUM(F44:F45)</f>
        <v>494</v>
      </c>
      <c r="G46" s="24">
        <f t="shared" si="6"/>
        <v>640</v>
      </c>
      <c r="H46" s="24">
        <f t="shared" si="6"/>
        <v>419</v>
      </c>
      <c r="I46" s="24">
        <f t="shared" si="6"/>
        <v>246</v>
      </c>
      <c r="J46" s="24">
        <f t="shared" si="6"/>
        <v>414</v>
      </c>
      <c r="K46" s="24">
        <f t="shared" si="6"/>
        <v>475</v>
      </c>
      <c r="L46" s="24">
        <f t="shared" si="6"/>
        <v>681</v>
      </c>
      <c r="M46" s="24">
        <f t="shared" si="6"/>
        <v>1159</v>
      </c>
      <c r="N46" s="24">
        <f t="shared" si="6"/>
        <v>1520</v>
      </c>
      <c r="O46" s="24">
        <f t="shared" si="6"/>
        <v>1578</v>
      </c>
      <c r="P46" s="24">
        <f t="shared" si="6"/>
        <v>792</v>
      </c>
      <c r="Q46" s="76">
        <f t="shared" si="6"/>
        <v>8968</v>
      </c>
    </row>
    <row r="47" spans="1:17" ht="19.5" customHeight="1" x14ac:dyDescent="0.2">
      <c r="A47" s="18">
        <v>40</v>
      </c>
      <c r="B47" s="82" t="s">
        <v>91</v>
      </c>
      <c r="C47" s="83" t="s">
        <v>107</v>
      </c>
      <c r="D47" s="83">
        <v>16</v>
      </c>
      <c r="E47" s="78">
        <v>74</v>
      </c>
      <c r="F47" s="78">
        <v>15</v>
      </c>
      <c r="G47" s="78">
        <v>9</v>
      </c>
      <c r="H47" s="78">
        <v>7</v>
      </c>
      <c r="I47" s="78">
        <v>4</v>
      </c>
      <c r="J47" s="78">
        <v>3</v>
      </c>
      <c r="K47" s="78">
        <v>6</v>
      </c>
      <c r="L47" s="78">
        <v>8</v>
      </c>
      <c r="M47" s="78">
        <v>12</v>
      </c>
      <c r="N47" s="78">
        <v>131</v>
      </c>
      <c r="O47" s="78">
        <v>205</v>
      </c>
      <c r="P47" s="78">
        <v>211</v>
      </c>
      <c r="Q47" s="47">
        <f t="shared" ref="Q47:Q56" si="7">SUM(E47:P47)</f>
        <v>685</v>
      </c>
    </row>
    <row r="48" spans="1:17" ht="19.5" customHeight="1" x14ac:dyDescent="0.2">
      <c r="A48" s="31">
        <v>41</v>
      </c>
      <c r="B48" s="9" t="s">
        <v>92</v>
      </c>
      <c r="C48" s="39" t="s">
        <v>107</v>
      </c>
      <c r="D48" s="39">
        <v>16</v>
      </c>
      <c r="E48" s="21">
        <v>50</v>
      </c>
      <c r="F48" s="21">
        <v>3</v>
      </c>
      <c r="G48" s="21">
        <v>3</v>
      </c>
      <c r="H48" s="21">
        <v>3</v>
      </c>
      <c r="I48" s="21">
        <v>1</v>
      </c>
      <c r="J48" s="21">
        <v>0</v>
      </c>
      <c r="K48" s="21">
        <v>2</v>
      </c>
      <c r="L48" s="21">
        <v>3</v>
      </c>
      <c r="M48" s="21">
        <v>3</v>
      </c>
      <c r="N48" s="21">
        <v>36</v>
      </c>
      <c r="O48" s="21">
        <v>97</v>
      </c>
      <c r="P48" s="21">
        <v>131</v>
      </c>
      <c r="Q48" s="22">
        <f t="shared" si="7"/>
        <v>332</v>
      </c>
    </row>
    <row r="49" spans="1:17" ht="19.5" customHeight="1" x14ac:dyDescent="0.2">
      <c r="A49" s="31">
        <v>42</v>
      </c>
      <c r="B49" s="9" t="s">
        <v>93</v>
      </c>
      <c r="C49" s="39" t="s">
        <v>107</v>
      </c>
      <c r="D49" s="39">
        <v>10</v>
      </c>
      <c r="E49" s="21">
        <v>31</v>
      </c>
      <c r="F49" s="21">
        <v>6</v>
      </c>
      <c r="G49" s="21">
        <v>5</v>
      </c>
      <c r="H49" s="21">
        <v>5</v>
      </c>
      <c r="I49" s="21">
        <v>3</v>
      </c>
      <c r="J49" s="21">
        <v>1</v>
      </c>
      <c r="K49" s="21">
        <v>5</v>
      </c>
      <c r="L49" s="21">
        <v>4</v>
      </c>
      <c r="M49" s="21">
        <v>26</v>
      </c>
      <c r="N49" s="21">
        <v>75</v>
      </c>
      <c r="O49" s="21">
        <v>131</v>
      </c>
      <c r="P49" s="21">
        <v>86</v>
      </c>
      <c r="Q49" s="22">
        <f t="shared" si="7"/>
        <v>378</v>
      </c>
    </row>
    <row r="50" spans="1:17" ht="19.5" customHeight="1" x14ac:dyDescent="0.2">
      <c r="A50" s="31">
        <v>43</v>
      </c>
      <c r="B50" s="9" t="s">
        <v>94</v>
      </c>
      <c r="C50" s="39" t="s">
        <v>107</v>
      </c>
      <c r="D50" s="39">
        <v>10</v>
      </c>
      <c r="E50" s="21">
        <v>69</v>
      </c>
      <c r="F50" s="21">
        <v>4</v>
      </c>
      <c r="G50" s="21">
        <v>4</v>
      </c>
      <c r="H50" s="21">
        <v>5</v>
      </c>
      <c r="I50" s="21">
        <v>2</v>
      </c>
      <c r="J50" s="21">
        <v>1</v>
      </c>
      <c r="K50" s="21">
        <v>4</v>
      </c>
      <c r="L50" s="21">
        <v>4</v>
      </c>
      <c r="M50" s="21">
        <v>15</v>
      </c>
      <c r="N50" s="21">
        <v>110</v>
      </c>
      <c r="O50" s="21">
        <v>169</v>
      </c>
      <c r="P50" s="21">
        <v>166</v>
      </c>
      <c r="Q50" s="22">
        <f t="shared" si="7"/>
        <v>553</v>
      </c>
    </row>
    <row r="51" spans="1:17" ht="19.5" customHeight="1" x14ac:dyDescent="0.2">
      <c r="A51" s="31">
        <v>44</v>
      </c>
      <c r="B51" s="9" t="s">
        <v>95</v>
      </c>
      <c r="C51" s="39" t="s">
        <v>107</v>
      </c>
      <c r="D51" s="39">
        <v>6</v>
      </c>
      <c r="E51" s="21">
        <v>89</v>
      </c>
      <c r="F51" s="21">
        <v>5</v>
      </c>
      <c r="G51" s="21">
        <v>3</v>
      </c>
      <c r="H51" s="21">
        <v>3</v>
      </c>
      <c r="I51" s="21">
        <v>2</v>
      </c>
      <c r="J51" s="21">
        <v>1</v>
      </c>
      <c r="K51" s="21">
        <v>2</v>
      </c>
      <c r="L51" s="21">
        <v>3</v>
      </c>
      <c r="M51" s="21">
        <v>20</v>
      </c>
      <c r="N51" s="21">
        <v>116</v>
      </c>
      <c r="O51" s="21">
        <v>142</v>
      </c>
      <c r="P51" s="21">
        <v>144</v>
      </c>
      <c r="Q51" s="22">
        <f t="shared" si="7"/>
        <v>530</v>
      </c>
    </row>
    <row r="52" spans="1:17" ht="19.5" customHeight="1" x14ac:dyDescent="0.2">
      <c r="A52" s="31">
        <v>45</v>
      </c>
      <c r="B52" s="9" t="s">
        <v>96</v>
      </c>
      <c r="C52" s="39" t="s">
        <v>107</v>
      </c>
      <c r="D52" s="39">
        <v>6</v>
      </c>
      <c r="E52" s="21">
        <v>30</v>
      </c>
      <c r="F52" s="21">
        <v>6</v>
      </c>
      <c r="G52" s="21">
        <v>10</v>
      </c>
      <c r="H52" s="21">
        <v>9</v>
      </c>
      <c r="I52" s="21">
        <v>5</v>
      </c>
      <c r="J52" s="21">
        <v>4</v>
      </c>
      <c r="K52" s="21">
        <v>9</v>
      </c>
      <c r="L52" s="21">
        <v>9</v>
      </c>
      <c r="M52" s="21">
        <v>20</v>
      </c>
      <c r="N52" s="21">
        <v>77</v>
      </c>
      <c r="O52" s="21">
        <v>105</v>
      </c>
      <c r="P52" s="21">
        <v>89</v>
      </c>
      <c r="Q52" s="22">
        <f t="shared" si="7"/>
        <v>373</v>
      </c>
    </row>
    <row r="53" spans="1:17" ht="19.5" customHeight="1" x14ac:dyDescent="0.2">
      <c r="A53" s="31">
        <v>46</v>
      </c>
      <c r="B53" s="9" t="s">
        <v>97</v>
      </c>
      <c r="C53" s="39" t="s">
        <v>107</v>
      </c>
      <c r="D53" s="39">
        <v>10</v>
      </c>
      <c r="E53" s="21">
        <v>32</v>
      </c>
      <c r="F53" s="21">
        <v>3</v>
      </c>
      <c r="G53" s="21">
        <v>2</v>
      </c>
      <c r="H53" s="21">
        <v>2</v>
      </c>
      <c r="I53" s="21">
        <v>1</v>
      </c>
      <c r="J53" s="21">
        <v>0</v>
      </c>
      <c r="K53" s="21">
        <v>1</v>
      </c>
      <c r="L53" s="21">
        <v>4</v>
      </c>
      <c r="M53" s="21">
        <v>4</v>
      </c>
      <c r="N53" s="21">
        <v>47</v>
      </c>
      <c r="O53" s="21">
        <v>124</v>
      </c>
      <c r="P53" s="21">
        <v>67</v>
      </c>
      <c r="Q53" s="22">
        <f t="shared" si="7"/>
        <v>287</v>
      </c>
    </row>
    <row r="54" spans="1:17" ht="19.5" customHeight="1" x14ac:dyDescent="0.2">
      <c r="A54" s="31">
        <v>47</v>
      </c>
      <c r="B54" s="9" t="s">
        <v>98</v>
      </c>
      <c r="C54" s="39" t="s">
        <v>107</v>
      </c>
      <c r="D54" s="39">
        <v>16</v>
      </c>
      <c r="E54" s="21">
        <v>21</v>
      </c>
      <c r="F54" s="21">
        <v>4</v>
      </c>
      <c r="G54" s="21">
        <v>3</v>
      </c>
      <c r="H54" s="21">
        <v>3</v>
      </c>
      <c r="I54" s="21">
        <v>1</v>
      </c>
      <c r="J54" s="21">
        <v>3</v>
      </c>
      <c r="K54" s="21">
        <v>3</v>
      </c>
      <c r="L54" s="21">
        <v>4</v>
      </c>
      <c r="M54" s="21">
        <v>39</v>
      </c>
      <c r="N54" s="21">
        <v>96</v>
      </c>
      <c r="O54" s="21">
        <v>144</v>
      </c>
      <c r="P54" s="21">
        <v>53</v>
      </c>
      <c r="Q54" s="22">
        <f t="shared" si="7"/>
        <v>374</v>
      </c>
    </row>
    <row r="55" spans="1:17" ht="19.5" customHeight="1" x14ac:dyDescent="0.2">
      <c r="A55" s="31">
        <v>48</v>
      </c>
      <c r="B55" s="9" t="s">
        <v>99</v>
      </c>
      <c r="C55" s="39" t="s">
        <v>107</v>
      </c>
      <c r="D55" s="39">
        <v>6</v>
      </c>
      <c r="E55" s="21">
        <v>54</v>
      </c>
      <c r="F55" s="21">
        <v>37</v>
      </c>
      <c r="G55" s="21">
        <v>15</v>
      </c>
      <c r="H55" s="21">
        <v>14</v>
      </c>
      <c r="I55" s="21">
        <v>5</v>
      </c>
      <c r="J55" s="21">
        <v>10</v>
      </c>
      <c r="K55" s="21">
        <v>15</v>
      </c>
      <c r="L55" s="21">
        <v>20</v>
      </c>
      <c r="M55" s="21">
        <v>37</v>
      </c>
      <c r="N55" s="21">
        <v>86</v>
      </c>
      <c r="O55" s="21">
        <v>99</v>
      </c>
      <c r="P55" s="21">
        <v>68</v>
      </c>
      <c r="Q55" s="22">
        <f t="shared" si="7"/>
        <v>460</v>
      </c>
    </row>
    <row r="56" spans="1:17" ht="19.5" customHeight="1" thickBot="1" x14ac:dyDescent="0.25">
      <c r="A56" s="17">
        <v>49</v>
      </c>
      <c r="B56" s="84" t="s">
        <v>151</v>
      </c>
      <c r="C56" s="85" t="s">
        <v>107</v>
      </c>
      <c r="D56" s="85">
        <v>10</v>
      </c>
      <c r="E56" s="58">
        <v>91</v>
      </c>
      <c r="F56" s="58">
        <v>12</v>
      </c>
      <c r="G56" s="58">
        <v>4</v>
      </c>
      <c r="H56" s="58">
        <v>2</v>
      </c>
      <c r="I56" s="58">
        <v>3</v>
      </c>
      <c r="J56" s="58">
        <v>0</v>
      </c>
      <c r="K56" s="58">
        <v>3</v>
      </c>
      <c r="L56" s="58">
        <v>2</v>
      </c>
      <c r="M56" s="58">
        <v>18</v>
      </c>
      <c r="N56" s="58">
        <v>137</v>
      </c>
      <c r="O56" s="58">
        <v>240</v>
      </c>
      <c r="P56" s="58">
        <v>231</v>
      </c>
      <c r="Q56" s="59">
        <f t="shared" si="7"/>
        <v>743</v>
      </c>
    </row>
    <row r="57" spans="1:17" ht="19.5" customHeight="1" thickBot="1" x14ac:dyDescent="0.25">
      <c r="A57" s="104" t="s">
        <v>101</v>
      </c>
      <c r="B57" s="105"/>
      <c r="C57" s="72"/>
      <c r="D57" s="93"/>
      <c r="E57" s="25">
        <f>SUM(E47:E56)</f>
        <v>541</v>
      </c>
      <c r="F57" s="25">
        <f t="shared" ref="F57:O57" si="8">SUM(F47:F56)</f>
        <v>95</v>
      </c>
      <c r="G57" s="25">
        <f t="shared" si="8"/>
        <v>58</v>
      </c>
      <c r="H57" s="25">
        <f t="shared" si="8"/>
        <v>53</v>
      </c>
      <c r="I57" s="25">
        <f t="shared" si="8"/>
        <v>27</v>
      </c>
      <c r="J57" s="25">
        <f t="shared" si="8"/>
        <v>23</v>
      </c>
      <c r="K57" s="25">
        <f t="shared" si="8"/>
        <v>50</v>
      </c>
      <c r="L57" s="25">
        <f t="shared" si="8"/>
        <v>61</v>
      </c>
      <c r="M57" s="25">
        <f t="shared" si="8"/>
        <v>194</v>
      </c>
      <c r="N57" s="25">
        <f t="shared" si="8"/>
        <v>911</v>
      </c>
      <c r="O57" s="25">
        <f t="shared" si="8"/>
        <v>1456</v>
      </c>
      <c r="P57" s="25">
        <f>SUM(P47:P56)</f>
        <v>1246</v>
      </c>
      <c r="Q57" s="77">
        <f>SUM(Q47:Q56)</f>
        <v>4715</v>
      </c>
    </row>
    <row r="58" spans="1:17" ht="19.5" customHeight="1" thickTop="1" thickBot="1" x14ac:dyDescent="0.25">
      <c r="A58" s="97" t="s">
        <v>102</v>
      </c>
      <c r="B58" s="98"/>
      <c r="C58" s="73"/>
      <c r="D58" s="73"/>
      <c r="E58" s="26">
        <f>SUM(E39,E41,E43,E46,E57)</f>
        <v>16642</v>
      </c>
      <c r="F58" s="26">
        <f t="shared" ref="F58:P58" si="9">SUM(F39,F41,F43,F46,F57)</f>
        <v>21886</v>
      </c>
      <c r="G58" s="26">
        <f t="shared" si="9"/>
        <v>25802</v>
      </c>
      <c r="H58" s="26">
        <f t="shared" si="9"/>
        <v>20480</v>
      </c>
      <c r="I58" s="26">
        <f t="shared" si="9"/>
        <v>3925</v>
      </c>
      <c r="J58" s="26">
        <f t="shared" si="9"/>
        <v>10291</v>
      </c>
      <c r="K58" s="26">
        <f t="shared" si="9"/>
        <v>20025</v>
      </c>
      <c r="L58" s="26">
        <f t="shared" si="9"/>
        <v>23220</v>
      </c>
      <c r="M58" s="26">
        <f t="shared" si="9"/>
        <v>29170</v>
      </c>
      <c r="N58" s="26">
        <f t="shared" si="9"/>
        <v>25418</v>
      </c>
      <c r="O58" s="26">
        <f t="shared" si="9"/>
        <v>41088</v>
      </c>
      <c r="P58" s="26">
        <f t="shared" si="9"/>
        <v>38034</v>
      </c>
      <c r="Q58" s="68">
        <f>SUM(Q39,Q41,Q43,Q46,Q57)</f>
        <v>275981</v>
      </c>
    </row>
    <row r="59" spans="1:17" ht="19.5" customHeight="1" thickTop="1" x14ac:dyDescent="0.2">
      <c r="B59" s="63"/>
    </row>
    <row r="60" spans="1:17" ht="19.5" customHeight="1" x14ac:dyDescent="0.2"/>
    <row r="61" spans="1:17" ht="19.5" customHeight="1" x14ac:dyDescent="0.2"/>
    <row r="62" spans="1:17" ht="19.5" customHeight="1" x14ac:dyDescent="0.2"/>
    <row r="63" spans="1:17" ht="19.5" customHeight="1" x14ac:dyDescent="0.2"/>
    <row r="64" spans="1:17" ht="19.5" customHeight="1" x14ac:dyDescent="0.2"/>
    <row r="65" ht="19.5" customHeight="1" x14ac:dyDescent="0.2"/>
    <row r="66" ht="23.25" customHeight="1" x14ac:dyDescent="0.2"/>
    <row r="67" ht="20.25" customHeight="1" x14ac:dyDescent="0.2"/>
  </sheetData>
  <mergeCells count="13">
    <mergeCell ref="A58:B58"/>
    <mergeCell ref="A2:A3"/>
    <mergeCell ref="B2:B3"/>
    <mergeCell ref="C2:C3"/>
    <mergeCell ref="D2:D3"/>
    <mergeCell ref="Q2:Q3"/>
    <mergeCell ref="A39:B39"/>
    <mergeCell ref="A41:B41"/>
    <mergeCell ref="A46:B46"/>
    <mergeCell ref="A57:B57"/>
    <mergeCell ref="E2:M2"/>
    <mergeCell ref="N2:P2"/>
    <mergeCell ref="A43:B43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scale="61" fitToHeight="0" orientation="portrait" r:id="rId1"/>
  <headerFooter alignWithMargins="0">
    <oddHeader>&amp;L&amp;14令和４年度西宮市立学校園ガス使用実績（一般）&amp;R&amp;12別紙３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view="pageBreakPreview" zoomScaleNormal="100" zoomScaleSheetLayoutView="100" workbookViewId="0">
      <pane xSplit="4" ySplit="3" topLeftCell="E4" activePane="bottomRight" state="frozen"/>
      <selection pane="topRight"/>
      <selection pane="bottomLeft"/>
      <selection pane="bottomRight" activeCell="B1" sqref="B1:B1048576"/>
    </sheetView>
  </sheetViews>
  <sheetFormatPr defaultColWidth="9" defaultRowHeight="13.2" x14ac:dyDescent="0.2"/>
  <cols>
    <col min="1" max="1" width="3.6640625" style="3" customWidth="1"/>
    <col min="2" max="2" width="16" style="3" customWidth="1"/>
    <col min="3" max="3" width="6.21875" style="40" customWidth="1"/>
    <col min="4" max="4" width="17.5546875" style="40" customWidth="1"/>
    <col min="5" max="16" width="8.33203125" style="13" customWidth="1"/>
    <col min="17" max="17" width="10.21875" style="3" bestFit="1" customWidth="1"/>
    <col min="18" max="16384" width="9" style="3"/>
  </cols>
  <sheetData>
    <row r="1" spans="1:17" ht="15.75" customHeight="1" x14ac:dyDescent="0.2">
      <c r="E1" s="5"/>
      <c r="Q1" s="14" t="s">
        <v>100</v>
      </c>
    </row>
    <row r="2" spans="1:17" ht="15.75" customHeight="1" x14ac:dyDescent="0.2">
      <c r="A2" s="99" t="s">
        <v>70</v>
      </c>
      <c r="B2" s="99" t="s">
        <v>79</v>
      </c>
      <c r="C2" s="99" t="s">
        <v>152</v>
      </c>
      <c r="D2" s="99" t="s">
        <v>106</v>
      </c>
      <c r="E2" s="110" t="s">
        <v>178</v>
      </c>
      <c r="F2" s="110"/>
      <c r="G2" s="110"/>
      <c r="H2" s="110"/>
      <c r="I2" s="110"/>
      <c r="J2" s="110"/>
      <c r="K2" s="110"/>
      <c r="L2" s="110"/>
      <c r="M2" s="110"/>
      <c r="N2" s="108" t="s">
        <v>188</v>
      </c>
      <c r="O2" s="109"/>
      <c r="P2" s="109"/>
      <c r="Q2" s="99" t="s">
        <v>56</v>
      </c>
    </row>
    <row r="3" spans="1:17" ht="15.75" customHeight="1" x14ac:dyDescent="0.2">
      <c r="A3" s="99"/>
      <c r="B3" s="99"/>
      <c r="C3" s="99"/>
      <c r="D3" s="99"/>
      <c r="E3" s="20" t="s">
        <v>72</v>
      </c>
      <c r="F3" s="20" t="s">
        <v>57</v>
      </c>
      <c r="G3" s="20" t="s">
        <v>58</v>
      </c>
      <c r="H3" s="20" t="s">
        <v>59</v>
      </c>
      <c r="I3" s="20" t="s">
        <v>60</v>
      </c>
      <c r="J3" s="20" t="s">
        <v>61</v>
      </c>
      <c r="K3" s="20" t="s">
        <v>103</v>
      </c>
      <c r="L3" s="20" t="s">
        <v>62</v>
      </c>
      <c r="M3" s="20" t="s">
        <v>63</v>
      </c>
      <c r="N3" s="20" t="s">
        <v>64</v>
      </c>
      <c r="O3" s="20" t="s">
        <v>65</v>
      </c>
      <c r="P3" s="20" t="s">
        <v>66</v>
      </c>
      <c r="Q3" s="99"/>
    </row>
    <row r="4" spans="1:17" ht="19.5" customHeight="1" x14ac:dyDescent="0.2">
      <c r="A4" s="31">
        <v>1</v>
      </c>
      <c r="B4" s="2" t="s">
        <v>2</v>
      </c>
      <c r="C4" s="71" t="s">
        <v>153</v>
      </c>
      <c r="D4" s="91" t="s">
        <v>185</v>
      </c>
      <c r="E4" s="21">
        <v>1047</v>
      </c>
      <c r="F4" s="21">
        <v>521</v>
      </c>
      <c r="G4" s="21">
        <v>1881</v>
      </c>
      <c r="H4" s="21">
        <v>8992</v>
      </c>
      <c r="I4" s="21">
        <v>3953</v>
      </c>
      <c r="J4" s="21">
        <v>8089</v>
      </c>
      <c r="K4" s="21">
        <v>5014</v>
      </c>
      <c r="L4" s="21">
        <v>839</v>
      </c>
      <c r="M4" s="21">
        <v>2242</v>
      </c>
      <c r="N4" s="21">
        <v>4348</v>
      </c>
      <c r="O4" s="21">
        <v>7248</v>
      </c>
      <c r="P4" s="21">
        <v>4847</v>
      </c>
      <c r="Q4" s="22">
        <f>SUM(E4:P4)</f>
        <v>49021</v>
      </c>
    </row>
    <row r="5" spans="1:17" ht="26.4" x14ac:dyDescent="0.2">
      <c r="A5" s="31">
        <v>2</v>
      </c>
      <c r="B5" s="1" t="s">
        <v>177</v>
      </c>
      <c r="C5" s="71" t="s">
        <v>153</v>
      </c>
      <c r="D5" s="6" t="s">
        <v>120</v>
      </c>
      <c r="E5" s="21">
        <v>928</v>
      </c>
      <c r="F5" s="21">
        <v>27</v>
      </c>
      <c r="G5" s="21">
        <v>162</v>
      </c>
      <c r="H5" s="21">
        <v>1609</v>
      </c>
      <c r="I5" s="21">
        <v>2244</v>
      </c>
      <c r="J5" s="21">
        <v>1542</v>
      </c>
      <c r="K5" s="21">
        <v>2491</v>
      </c>
      <c r="L5" s="21">
        <v>429</v>
      </c>
      <c r="M5" s="21">
        <v>14</v>
      </c>
      <c r="N5" s="21">
        <v>1178</v>
      </c>
      <c r="O5" s="21">
        <v>1564</v>
      </c>
      <c r="P5" s="21">
        <v>1851</v>
      </c>
      <c r="Q5" s="22">
        <f>SUM(E5:P5)</f>
        <v>14039</v>
      </c>
    </row>
    <row r="6" spans="1:17" ht="19.5" customHeight="1" x14ac:dyDescent="0.2">
      <c r="A6" s="31">
        <v>3</v>
      </c>
      <c r="B6" s="1" t="s">
        <v>3</v>
      </c>
      <c r="C6" s="71" t="s">
        <v>153</v>
      </c>
      <c r="D6" s="48">
        <v>120120</v>
      </c>
      <c r="E6" s="21">
        <v>1063</v>
      </c>
      <c r="F6" s="21">
        <v>486</v>
      </c>
      <c r="G6" s="21">
        <v>2919</v>
      </c>
      <c r="H6" s="21">
        <v>11035</v>
      </c>
      <c r="I6" s="21">
        <v>2259</v>
      </c>
      <c r="J6" s="21">
        <v>8268</v>
      </c>
      <c r="K6" s="21">
        <v>3018</v>
      </c>
      <c r="L6" s="21">
        <v>666</v>
      </c>
      <c r="M6" s="21">
        <v>3591</v>
      </c>
      <c r="N6" s="21">
        <v>4668</v>
      </c>
      <c r="O6" s="21">
        <v>7780</v>
      </c>
      <c r="P6" s="21">
        <v>4889</v>
      </c>
      <c r="Q6" s="22">
        <f>SUM(E6:P6)</f>
        <v>50642</v>
      </c>
    </row>
    <row r="7" spans="1:17" ht="19.5" customHeight="1" x14ac:dyDescent="0.2">
      <c r="A7" s="31">
        <v>4</v>
      </c>
      <c r="B7" s="1" t="s">
        <v>4</v>
      </c>
      <c r="C7" s="71" t="s">
        <v>153</v>
      </c>
      <c r="D7" s="6" t="s">
        <v>121</v>
      </c>
      <c r="E7" s="21">
        <v>1539</v>
      </c>
      <c r="F7" s="21">
        <v>275</v>
      </c>
      <c r="G7" s="21">
        <v>1340</v>
      </c>
      <c r="H7" s="21">
        <v>5281</v>
      </c>
      <c r="I7" s="21">
        <v>4868</v>
      </c>
      <c r="J7" s="21">
        <v>2676</v>
      </c>
      <c r="K7" s="21">
        <v>5840</v>
      </c>
      <c r="L7" s="21">
        <v>1045</v>
      </c>
      <c r="M7" s="21">
        <v>339</v>
      </c>
      <c r="N7" s="21">
        <v>1470</v>
      </c>
      <c r="O7" s="21">
        <v>3584</v>
      </c>
      <c r="P7" s="21">
        <v>3826</v>
      </c>
      <c r="Q7" s="22">
        <f t="shared" ref="Q7:Q45" si="0">SUM(E7:P7)</f>
        <v>32083</v>
      </c>
    </row>
    <row r="8" spans="1:17" ht="19.5" customHeight="1" x14ac:dyDescent="0.2">
      <c r="A8" s="31">
        <v>5</v>
      </c>
      <c r="B8" s="1" t="s">
        <v>237</v>
      </c>
      <c r="C8" s="94" t="s">
        <v>242</v>
      </c>
      <c r="D8" s="6" t="s">
        <v>243</v>
      </c>
      <c r="E8" s="21">
        <v>1279</v>
      </c>
      <c r="F8" s="21">
        <v>102</v>
      </c>
      <c r="G8" s="21">
        <v>726</v>
      </c>
      <c r="H8" s="21">
        <v>4354</v>
      </c>
      <c r="I8" s="21">
        <v>3606</v>
      </c>
      <c r="J8" s="21">
        <v>2639</v>
      </c>
      <c r="K8" s="21">
        <v>5191</v>
      </c>
      <c r="L8" s="21">
        <v>353</v>
      </c>
      <c r="M8" s="21">
        <v>316</v>
      </c>
      <c r="N8" s="21">
        <v>2154</v>
      </c>
      <c r="O8" s="21">
        <v>3774</v>
      </c>
      <c r="P8" s="21">
        <v>3765</v>
      </c>
      <c r="Q8" s="22">
        <f t="shared" si="0"/>
        <v>28259</v>
      </c>
    </row>
    <row r="9" spans="1:17" ht="19.5" customHeight="1" x14ac:dyDescent="0.2">
      <c r="A9" s="31">
        <v>6</v>
      </c>
      <c r="B9" s="1" t="s">
        <v>5</v>
      </c>
      <c r="C9" s="71" t="s">
        <v>153</v>
      </c>
      <c r="D9" s="6" t="s">
        <v>122</v>
      </c>
      <c r="E9" s="21">
        <v>1903</v>
      </c>
      <c r="F9" s="21">
        <v>104</v>
      </c>
      <c r="G9" s="21">
        <v>297</v>
      </c>
      <c r="H9" s="21">
        <v>2509</v>
      </c>
      <c r="I9" s="21">
        <v>3133</v>
      </c>
      <c r="J9" s="21">
        <v>1332</v>
      </c>
      <c r="K9" s="21">
        <v>3952</v>
      </c>
      <c r="L9" s="21">
        <v>491</v>
      </c>
      <c r="M9" s="21">
        <v>399</v>
      </c>
      <c r="N9" s="21">
        <v>2171</v>
      </c>
      <c r="O9" s="21">
        <v>2969</v>
      </c>
      <c r="P9" s="21">
        <v>3258</v>
      </c>
      <c r="Q9" s="22">
        <f>SUM(E9:P9)</f>
        <v>22518</v>
      </c>
    </row>
    <row r="10" spans="1:17" ht="19.5" customHeight="1" x14ac:dyDescent="0.2">
      <c r="A10" s="31">
        <v>7</v>
      </c>
      <c r="B10" s="1" t="s">
        <v>6</v>
      </c>
      <c r="C10" s="71" t="s">
        <v>153</v>
      </c>
      <c r="D10" s="6" t="s">
        <v>210</v>
      </c>
      <c r="E10" s="21">
        <v>487</v>
      </c>
      <c r="F10" s="21">
        <v>24</v>
      </c>
      <c r="G10" s="21">
        <v>328</v>
      </c>
      <c r="H10" s="21">
        <v>3310</v>
      </c>
      <c r="I10" s="21">
        <v>2337</v>
      </c>
      <c r="J10" s="21">
        <v>1964</v>
      </c>
      <c r="K10" s="21">
        <v>4568</v>
      </c>
      <c r="L10" s="21">
        <v>339</v>
      </c>
      <c r="M10" s="21">
        <v>300</v>
      </c>
      <c r="N10" s="21">
        <v>1491</v>
      </c>
      <c r="O10" s="21">
        <v>3265</v>
      </c>
      <c r="P10" s="21">
        <v>2698</v>
      </c>
      <c r="Q10" s="22">
        <f>SUM(E10:P10)</f>
        <v>21111</v>
      </c>
    </row>
    <row r="11" spans="1:17" ht="19.5" customHeight="1" x14ac:dyDescent="0.2">
      <c r="A11" s="31">
        <v>8</v>
      </c>
      <c r="B11" s="1" t="s">
        <v>7</v>
      </c>
      <c r="C11" s="71" t="s">
        <v>153</v>
      </c>
      <c r="D11" s="6" t="s">
        <v>123</v>
      </c>
      <c r="E11" s="21">
        <v>426</v>
      </c>
      <c r="F11" s="21">
        <v>2</v>
      </c>
      <c r="G11" s="21">
        <v>90</v>
      </c>
      <c r="H11" s="21">
        <v>3507</v>
      </c>
      <c r="I11" s="21">
        <v>2291</v>
      </c>
      <c r="J11" s="21">
        <v>2670</v>
      </c>
      <c r="K11" s="21">
        <v>2817</v>
      </c>
      <c r="L11" s="21">
        <v>115</v>
      </c>
      <c r="M11" s="21">
        <v>580</v>
      </c>
      <c r="N11" s="21">
        <v>1771</v>
      </c>
      <c r="O11" s="21">
        <v>3075</v>
      </c>
      <c r="P11" s="21">
        <v>2682</v>
      </c>
      <c r="Q11" s="22">
        <f t="shared" si="0"/>
        <v>20026</v>
      </c>
    </row>
    <row r="12" spans="1:17" ht="19.5" customHeight="1" x14ac:dyDescent="0.2">
      <c r="A12" s="31">
        <v>9</v>
      </c>
      <c r="B12" s="1" t="s">
        <v>8</v>
      </c>
      <c r="C12" s="71" t="s">
        <v>153</v>
      </c>
      <c r="D12" s="48" t="s">
        <v>124</v>
      </c>
      <c r="E12" s="21">
        <v>927</v>
      </c>
      <c r="F12" s="21">
        <v>133</v>
      </c>
      <c r="G12" s="21">
        <v>1085</v>
      </c>
      <c r="H12" s="21">
        <v>5677</v>
      </c>
      <c r="I12" s="21">
        <v>4340</v>
      </c>
      <c r="J12" s="21">
        <v>2741</v>
      </c>
      <c r="K12" s="21">
        <v>5794</v>
      </c>
      <c r="L12" s="21">
        <v>428</v>
      </c>
      <c r="M12" s="21">
        <v>833</v>
      </c>
      <c r="N12" s="21">
        <v>2032</v>
      </c>
      <c r="O12" s="21">
        <v>3438</v>
      </c>
      <c r="P12" s="21">
        <v>3084</v>
      </c>
      <c r="Q12" s="22">
        <f t="shared" si="0"/>
        <v>30512</v>
      </c>
    </row>
    <row r="13" spans="1:17" ht="19.5" customHeight="1" x14ac:dyDescent="0.2">
      <c r="A13" s="31">
        <v>10</v>
      </c>
      <c r="B13" s="1" t="s">
        <v>9</v>
      </c>
      <c r="C13" s="71" t="s">
        <v>153</v>
      </c>
      <c r="D13" s="48" t="s">
        <v>211</v>
      </c>
      <c r="E13" s="21">
        <v>801</v>
      </c>
      <c r="F13" s="21">
        <v>36</v>
      </c>
      <c r="G13" s="21">
        <v>37</v>
      </c>
      <c r="H13" s="21">
        <v>3463</v>
      </c>
      <c r="I13" s="21">
        <v>3577</v>
      </c>
      <c r="J13" s="21">
        <v>3157</v>
      </c>
      <c r="K13" s="21">
        <v>3923</v>
      </c>
      <c r="L13" s="21">
        <v>280</v>
      </c>
      <c r="M13" s="21">
        <v>609</v>
      </c>
      <c r="N13" s="21">
        <v>1993</v>
      </c>
      <c r="O13" s="21">
        <v>3787</v>
      </c>
      <c r="P13" s="21">
        <v>3216</v>
      </c>
      <c r="Q13" s="22">
        <f t="shared" si="0"/>
        <v>24879</v>
      </c>
    </row>
    <row r="14" spans="1:17" ht="19.5" customHeight="1" x14ac:dyDescent="0.2">
      <c r="A14" s="31">
        <v>11</v>
      </c>
      <c r="B14" s="1" t="s">
        <v>10</v>
      </c>
      <c r="C14" s="71" t="s">
        <v>153</v>
      </c>
      <c r="D14" s="6" t="s">
        <v>125</v>
      </c>
      <c r="E14" s="21">
        <v>995</v>
      </c>
      <c r="F14" s="21">
        <v>149</v>
      </c>
      <c r="G14" s="21">
        <v>1242</v>
      </c>
      <c r="H14" s="21">
        <v>7576</v>
      </c>
      <c r="I14" s="21">
        <v>5023</v>
      </c>
      <c r="J14" s="21">
        <v>4296</v>
      </c>
      <c r="K14" s="21">
        <v>6261</v>
      </c>
      <c r="L14" s="21">
        <v>785</v>
      </c>
      <c r="M14" s="21">
        <v>1026</v>
      </c>
      <c r="N14" s="21">
        <v>3356</v>
      </c>
      <c r="O14" s="21">
        <v>5318</v>
      </c>
      <c r="P14" s="21">
        <v>5230</v>
      </c>
      <c r="Q14" s="22">
        <f t="shared" si="0"/>
        <v>41257</v>
      </c>
    </row>
    <row r="15" spans="1:17" ht="19.5" customHeight="1" x14ac:dyDescent="0.2">
      <c r="A15" s="31">
        <v>12</v>
      </c>
      <c r="B15" s="1" t="s">
        <v>80</v>
      </c>
      <c r="C15" s="71" t="s">
        <v>153</v>
      </c>
      <c r="D15" s="6" t="s">
        <v>126</v>
      </c>
      <c r="E15" s="21">
        <v>1975</v>
      </c>
      <c r="F15" s="21">
        <v>413</v>
      </c>
      <c r="G15" s="21">
        <v>1608</v>
      </c>
      <c r="H15" s="21">
        <v>5576</v>
      </c>
      <c r="I15" s="21">
        <v>5368</v>
      </c>
      <c r="J15" s="21">
        <v>3089</v>
      </c>
      <c r="K15" s="21">
        <v>6098</v>
      </c>
      <c r="L15" s="21">
        <v>554</v>
      </c>
      <c r="M15" s="21">
        <v>364</v>
      </c>
      <c r="N15" s="21">
        <v>2398</v>
      </c>
      <c r="O15" s="21">
        <v>4605</v>
      </c>
      <c r="P15" s="21">
        <v>4117</v>
      </c>
      <c r="Q15" s="22">
        <f t="shared" si="0"/>
        <v>36165</v>
      </c>
    </row>
    <row r="16" spans="1:17" ht="19.5" customHeight="1" x14ac:dyDescent="0.2">
      <c r="A16" s="31">
        <v>13</v>
      </c>
      <c r="B16" s="1" t="s">
        <v>81</v>
      </c>
      <c r="C16" s="71" t="s">
        <v>153</v>
      </c>
      <c r="D16" s="6" t="s">
        <v>212</v>
      </c>
      <c r="E16" s="21">
        <v>1462</v>
      </c>
      <c r="F16" s="21">
        <v>50</v>
      </c>
      <c r="G16" s="21">
        <v>256</v>
      </c>
      <c r="H16" s="21">
        <v>2522</v>
      </c>
      <c r="I16" s="21">
        <v>2861</v>
      </c>
      <c r="J16" s="21">
        <v>1505</v>
      </c>
      <c r="K16" s="21">
        <v>3380</v>
      </c>
      <c r="L16" s="21">
        <v>164</v>
      </c>
      <c r="M16" s="21">
        <v>197</v>
      </c>
      <c r="N16" s="21">
        <v>1776</v>
      </c>
      <c r="O16" s="21">
        <v>2969</v>
      </c>
      <c r="P16" s="21">
        <v>3001</v>
      </c>
      <c r="Q16" s="22">
        <f t="shared" si="0"/>
        <v>20143</v>
      </c>
    </row>
    <row r="17" spans="1:17" ht="19.5" customHeight="1" x14ac:dyDescent="0.2">
      <c r="A17" s="31">
        <v>14</v>
      </c>
      <c r="B17" s="1" t="s">
        <v>201</v>
      </c>
      <c r="C17" s="71" t="s">
        <v>153</v>
      </c>
      <c r="D17" s="48">
        <v>10100</v>
      </c>
      <c r="E17" s="21">
        <v>2411</v>
      </c>
      <c r="F17" s="21">
        <v>246</v>
      </c>
      <c r="G17" s="21">
        <v>1689</v>
      </c>
      <c r="H17" s="21">
        <v>9114</v>
      </c>
      <c r="I17" s="21">
        <v>10847</v>
      </c>
      <c r="J17" s="21">
        <v>10846</v>
      </c>
      <c r="K17" s="21">
        <v>6552</v>
      </c>
      <c r="L17" s="21">
        <v>144</v>
      </c>
      <c r="M17" s="21">
        <v>4195</v>
      </c>
      <c r="N17" s="21">
        <v>8585</v>
      </c>
      <c r="O17" s="21">
        <v>10430</v>
      </c>
      <c r="P17" s="21">
        <v>7175</v>
      </c>
      <c r="Q17" s="22">
        <f>SUM(E17:P17)</f>
        <v>72234</v>
      </c>
    </row>
    <row r="18" spans="1:17" ht="19.5" customHeight="1" x14ac:dyDescent="0.2">
      <c r="A18" s="31">
        <v>15</v>
      </c>
      <c r="B18" s="1" t="s">
        <v>11</v>
      </c>
      <c r="C18" s="6" t="s">
        <v>153</v>
      </c>
      <c r="D18" s="48">
        <v>10120</v>
      </c>
      <c r="E18" s="21">
        <v>403</v>
      </c>
      <c r="F18" s="21">
        <v>300</v>
      </c>
      <c r="G18" s="21">
        <v>1306</v>
      </c>
      <c r="H18" s="21">
        <v>3435</v>
      </c>
      <c r="I18" s="21">
        <v>1284</v>
      </c>
      <c r="J18" s="21">
        <v>2690</v>
      </c>
      <c r="K18" s="21">
        <v>2575</v>
      </c>
      <c r="L18" s="21">
        <v>295</v>
      </c>
      <c r="M18" s="21">
        <v>781</v>
      </c>
      <c r="N18" s="21">
        <v>1813</v>
      </c>
      <c r="O18" s="21">
        <v>3705</v>
      </c>
      <c r="P18" s="21">
        <v>2417</v>
      </c>
      <c r="Q18" s="22">
        <f t="shared" si="0"/>
        <v>21004</v>
      </c>
    </row>
    <row r="19" spans="1:17" ht="19.5" customHeight="1" x14ac:dyDescent="0.2">
      <c r="A19" s="31">
        <v>16</v>
      </c>
      <c r="B19" s="1" t="s">
        <v>12</v>
      </c>
      <c r="C19" s="6" t="s">
        <v>153</v>
      </c>
      <c r="D19" s="6" t="s">
        <v>186</v>
      </c>
      <c r="E19" s="21">
        <v>370</v>
      </c>
      <c r="F19" s="21">
        <v>379</v>
      </c>
      <c r="G19" s="21">
        <v>1667</v>
      </c>
      <c r="H19" s="21">
        <v>5414</v>
      </c>
      <c r="I19" s="21">
        <v>1894</v>
      </c>
      <c r="J19" s="21">
        <v>3811</v>
      </c>
      <c r="K19" s="21">
        <v>3999</v>
      </c>
      <c r="L19" s="21">
        <v>650</v>
      </c>
      <c r="M19" s="21">
        <v>612</v>
      </c>
      <c r="N19" s="21">
        <v>1704</v>
      </c>
      <c r="O19" s="21">
        <v>3690</v>
      </c>
      <c r="P19" s="21">
        <v>2541</v>
      </c>
      <c r="Q19" s="22">
        <f t="shared" si="0"/>
        <v>26731</v>
      </c>
    </row>
    <row r="20" spans="1:17" ht="19.5" customHeight="1" x14ac:dyDescent="0.2">
      <c r="A20" s="31">
        <v>17</v>
      </c>
      <c r="B20" s="1" t="s">
        <v>13</v>
      </c>
      <c r="C20" s="6" t="s">
        <v>153</v>
      </c>
      <c r="D20" s="6" t="s">
        <v>128</v>
      </c>
      <c r="E20" s="21">
        <v>532</v>
      </c>
      <c r="F20" s="21">
        <v>397</v>
      </c>
      <c r="G20" s="21">
        <v>1773</v>
      </c>
      <c r="H20" s="21">
        <v>5956</v>
      </c>
      <c r="I20" s="21">
        <v>2565</v>
      </c>
      <c r="J20" s="21">
        <v>3311</v>
      </c>
      <c r="K20" s="21">
        <v>4854</v>
      </c>
      <c r="L20" s="21">
        <v>575</v>
      </c>
      <c r="M20" s="21">
        <v>703</v>
      </c>
      <c r="N20" s="21">
        <v>2170</v>
      </c>
      <c r="O20" s="21">
        <v>4360</v>
      </c>
      <c r="P20" s="21">
        <v>3360</v>
      </c>
      <c r="Q20" s="22">
        <f t="shared" si="0"/>
        <v>30556</v>
      </c>
    </row>
    <row r="21" spans="1:17" ht="19.5" customHeight="1" x14ac:dyDescent="0.2">
      <c r="A21" s="31">
        <v>18</v>
      </c>
      <c r="B21" s="19" t="s">
        <v>86</v>
      </c>
      <c r="C21" s="6" t="s">
        <v>153</v>
      </c>
      <c r="D21" s="43" t="s">
        <v>129</v>
      </c>
      <c r="E21" s="21">
        <v>903</v>
      </c>
      <c r="F21" s="21">
        <v>208</v>
      </c>
      <c r="G21" s="21">
        <v>952</v>
      </c>
      <c r="H21" s="21">
        <v>6339</v>
      </c>
      <c r="I21" s="21">
        <v>3669</v>
      </c>
      <c r="J21" s="21">
        <v>4711</v>
      </c>
      <c r="K21" s="4">
        <v>4266</v>
      </c>
      <c r="L21" s="4">
        <v>518</v>
      </c>
      <c r="M21" s="4">
        <v>947</v>
      </c>
      <c r="N21" s="4">
        <v>2778</v>
      </c>
      <c r="O21" s="4">
        <v>4823</v>
      </c>
      <c r="P21" s="4">
        <v>3635</v>
      </c>
      <c r="Q21" s="22">
        <f t="shared" si="0"/>
        <v>33749</v>
      </c>
    </row>
    <row r="22" spans="1:17" ht="19.5" customHeight="1" x14ac:dyDescent="0.2">
      <c r="A22" s="31">
        <v>19</v>
      </c>
      <c r="B22" s="1" t="s">
        <v>14</v>
      </c>
      <c r="C22" s="6" t="s">
        <v>153</v>
      </c>
      <c r="D22" s="6">
        <v>100</v>
      </c>
      <c r="E22" s="21">
        <v>366</v>
      </c>
      <c r="F22" s="21">
        <v>753</v>
      </c>
      <c r="G22" s="21">
        <v>4063</v>
      </c>
      <c r="H22" s="21">
        <v>7202</v>
      </c>
      <c r="I22" s="21">
        <v>3265</v>
      </c>
      <c r="J22" s="21">
        <v>6977</v>
      </c>
      <c r="K22" s="21">
        <v>1845</v>
      </c>
      <c r="L22" s="21">
        <v>351</v>
      </c>
      <c r="M22" s="21">
        <v>3049</v>
      </c>
      <c r="N22" s="21">
        <v>3838</v>
      </c>
      <c r="O22" s="21">
        <v>4821</v>
      </c>
      <c r="P22" s="21">
        <v>2022</v>
      </c>
      <c r="Q22" s="22">
        <f t="shared" si="0"/>
        <v>38552</v>
      </c>
    </row>
    <row r="23" spans="1:17" ht="19.5" customHeight="1" x14ac:dyDescent="0.2">
      <c r="A23" s="31">
        <v>20</v>
      </c>
      <c r="B23" s="1" t="s">
        <v>15</v>
      </c>
      <c r="C23" s="6" t="s">
        <v>153</v>
      </c>
      <c r="D23" s="6" t="s">
        <v>187</v>
      </c>
      <c r="E23" s="21">
        <v>18</v>
      </c>
      <c r="F23" s="21">
        <v>142</v>
      </c>
      <c r="G23" s="21">
        <v>1424</v>
      </c>
      <c r="H23" s="21">
        <v>4008</v>
      </c>
      <c r="I23" s="21">
        <v>658</v>
      </c>
      <c r="J23" s="21">
        <v>4668</v>
      </c>
      <c r="K23" s="21">
        <v>1134</v>
      </c>
      <c r="L23" s="21">
        <v>32</v>
      </c>
      <c r="M23" s="21">
        <v>1362</v>
      </c>
      <c r="N23" s="21">
        <v>1886</v>
      </c>
      <c r="O23" s="21">
        <v>3366</v>
      </c>
      <c r="P23" s="21">
        <v>661</v>
      </c>
      <c r="Q23" s="22">
        <f t="shared" si="0"/>
        <v>19359</v>
      </c>
    </row>
    <row r="24" spans="1:17" ht="19.5" customHeight="1" x14ac:dyDescent="0.2">
      <c r="A24" s="31">
        <v>21</v>
      </c>
      <c r="B24" s="1" t="s">
        <v>16</v>
      </c>
      <c r="C24" s="6" t="s">
        <v>153</v>
      </c>
      <c r="D24" s="48">
        <v>10100</v>
      </c>
      <c r="E24" s="21">
        <v>566</v>
      </c>
      <c r="F24" s="21">
        <v>1091</v>
      </c>
      <c r="G24" s="21">
        <v>3747</v>
      </c>
      <c r="H24" s="21">
        <v>9390</v>
      </c>
      <c r="I24" s="21">
        <v>2771</v>
      </c>
      <c r="J24" s="21">
        <v>9347</v>
      </c>
      <c r="K24" s="21">
        <v>2665</v>
      </c>
      <c r="L24" s="21">
        <v>724</v>
      </c>
      <c r="M24" s="21">
        <v>3219</v>
      </c>
      <c r="N24" s="21">
        <v>3623</v>
      </c>
      <c r="O24" s="21">
        <v>5427</v>
      </c>
      <c r="P24" s="21">
        <v>1982</v>
      </c>
      <c r="Q24" s="22">
        <f t="shared" si="0"/>
        <v>44552</v>
      </c>
    </row>
    <row r="25" spans="1:17" ht="19.5" customHeight="1" x14ac:dyDescent="0.2">
      <c r="A25" s="31">
        <v>22</v>
      </c>
      <c r="B25" s="1" t="s">
        <v>17</v>
      </c>
      <c r="C25" s="6" t="s">
        <v>153</v>
      </c>
      <c r="D25" s="6" t="s">
        <v>130</v>
      </c>
      <c r="E25" s="21">
        <v>600</v>
      </c>
      <c r="F25" s="21">
        <v>18</v>
      </c>
      <c r="G25" s="21">
        <v>1335</v>
      </c>
      <c r="H25" s="21">
        <v>5191</v>
      </c>
      <c r="I25" s="21">
        <v>2404</v>
      </c>
      <c r="J25" s="21">
        <v>3915</v>
      </c>
      <c r="K25" s="21">
        <v>1414</v>
      </c>
      <c r="L25" s="21">
        <v>182</v>
      </c>
      <c r="M25" s="21">
        <v>1744</v>
      </c>
      <c r="N25" s="21">
        <v>1786</v>
      </c>
      <c r="O25" s="21">
        <v>3376</v>
      </c>
      <c r="P25" s="21">
        <v>2079</v>
      </c>
      <c r="Q25" s="22">
        <f t="shared" si="0"/>
        <v>24044</v>
      </c>
    </row>
    <row r="26" spans="1:17" ht="19.5" customHeight="1" x14ac:dyDescent="0.2">
      <c r="A26" s="31">
        <v>23</v>
      </c>
      <c r="B26" s="1" t="s">
        <v>18</v>
      </c>
      <c r="C26" s="6" t="s">
        <v>153</v>
      </c>
      <c r="D26" s="48">
        <v>120120</v>
      </c>
      <c r="E26" s="21">
        <v>1573</v>
      </c>
      <c r="F26" s="21">
        <v>679</v>
      </c>
      <c r="G26" s="21">
        <v>3041</v>
      </c>
      <c r="H26" s="21">
        <v>11719</v>
      </c>
      <c r="I26" s="21">
        <v>4864</v>
      </c>
      <c r="J26" s="21">
        <v>10247</v>
      </c>
      <c r="K26" s="21">
        <v>3629</v>
      </c>
      <c r="L26" s="21">
        <v>976</v>
      </c>
      <c r="M26" s="21">
        <v>4117</v>
      </c>
      <c r="N26" s="21">
        <v>4805</v>
      </c>
      <c r="O26" s="21">
        <v>7875</v>
      </c>
      <c r="P26" s="21">
        <v>4723</v>
      </c>
      <c r="Q26" s="22">
        <f t="shared" si="0"/>
        <v>58248</v>
      </c>
    </row>
    <row r="27" spans="1:17" ht="19.5" customHeight="1" x14ac:dyDescent="0.2">
      <c r="A27" s="31">
        <v>24</v>
      </c>
      <c r="B27" s="1" t="s">
        <v>19</v>
      </c>
      <c r="C27" s="6" t="s">
        <v>153</v>
      </c>
      <c r="D27" s="6">
        <v>120</v>
      </c>
      <c r="E27" s="21">
        <v>1303</v>
      </c>
      <c r="F27" s="21">
        <v>185</v>
      </c>
      <c r="G27" s="21">
        <v>1809</v>
      </c>
      <c r="H27" s="21">
        <v>7522</v>
      </c>
      <c r="I27" s="21">
        <v>2389</v>
      </c>
      <c r="J27" s="21">
        <v>6768</v>
      </c>
      <c r="K27" s="21">
        <v>3408</v>
      </c>
      <c r="L27" s="21">
        <v>316</v>
      </c>
      <c r="M27" s="21">
        <v>1951</v>
      </c>
      <c r="N27" s="21">
        <v>4258</v>
      </c>
      <c r="O27" s="21">
        <v>6994</v>
      </c>
      <c r="P27" s="21">
        <v>4557</v>
      </c>
      <c r="Q27" s="22">
        <f t="shared" si="0"/>
        <v>41460</v>
      </c>
    </row>
    <row r="28" spans="1:17" ht="19.5" customHeight="1" x14ac:dyDescent="0.2">
      <c r="A28" s="31">
        <v>25</v>
      </c>
      <c r="B28" s="1" t="s">
        <v>20</v>
      </c>
      <c r="C28" s="6" t="s">
        <v>153</v>
      </c>
      <c r="D28" s="48">
        <v>10100</v>
      </c>
      <c r="E28" s="21">
        <v>3198</v>
      </c>
      <c r="F28" s="21">
        <v>305</v>
      </c>
      <c r="G28" s="21">
        <v>689</v>
      </c>
      <c r="H28" s="21">
        <v>4485</v>
      </c>
      <c r="I28" s="21">
        <v>4958</v>
      </c>
      <c r="J28" s="21">
        <v>1165</v>
      </c>
      <c r="K28" s="21">
        <v>5342</v>
      </c>
      <c r="L28" s="21">
        <v>622</v>
      </c>
      <c r="M28" s="21">
        <v>367</v>
      </c>
      <c r="N28" s="21">
        <v>2457</v>
      </c>
      <c r="O28" s="21">
        <v>3348</v>
      </c>
      <c r="P28" s="21">
        <v>3893</v>
      </c>
      <c r="Q28" s="22">
        <f t="shared" si="0"/>
        <v>30829</v>
      </c>
    </row>
    <row r="29" spans="1:17" ht="19.5" customHeight="1" x14ac:dyDescent="0.2">
      <c r="A29" s="31">
        <v>26</v>
      </c>
      <c r="B29" s="1" t="s">
        <v>21</v>
      </c>
      <c r="C29" s="6" t="s">
        <v>153</v>
      </c>
      <c r="D29" s="6">
        <v>100</v>
      </c>
      <c r="E29" s="21">
        <v>360</v>
      </c>
      <c r="F29" s="21">
        <v>418</v>
      </c>
      <c r="G29" s="21">
        <v>2881</v>
      </c>
      <c r="H29" s="21">
        <v>8646</v>
      </c>
      <c r="I29" s="21">
        <v>2962</v>
      </c>
      <c r="J29" s="21">
        <v>8509</v>
      </c>
      <c r="K29" s="21">
        <v>1739</v>
      </c>
      <c r="L29" s="21">
        <v>619</v>
      </c>
      <c r="M29" s="21">
        <v>3662</v>
      </c>
      <c r="N29" s="21">
        <v>4198</v>
      </c>
      <c r="O29" s="21">
        <v>5751</v>
      </c>
      <c r="P29" s="21">
        <v>2419</v>
      </c>
      <c r="Q29" s="22">
        <f t="shared" si="0"/>
        <v>42164</v>
      </c>
    </row>
    <row r="30" spans="1:17" ht="19.5" customHeight="1" x14ac:dyDescent="0.2">
      <c r="A30" s="31">
        <v>27</v>
      </c>
      <c r="B30" s="1" t="s">
        <v>22</v>
      </c>
      <c r="C30" s="6" t="s">
        <v>153</v>
      </c>
      <c r="D30" s="48">
        <v>16100</v>
      </c>
      <c r="E30" s="21">
        <v>105</v>
      </c>
      <c r="F30" s="21">
        <v>489</v>
      </c>
      <c r="G30" s="21">
        <v>2353</v>
      </c>
      <c r="H30" s="21">
        <v>5428</v>
      </c>
      <c r="I30" s="21">
        <v>846</v>
      </c>
      <c r="J30" s="21">
        <v>5659</v>
      </c>
      <c r="K30" s="21">
        <v>660</v>
      </c>
      <c r="L30" s="21">
        <v>427</v>
      </c>
      <c r="M30" s="21">
        <v>2860</v>
      </c>
      <c r="N30" s="21">
        <v>2759</v>
      </c>
      <c r="O30" s="21">
        <v>3787</v>
      </c>
      <c r="P30" s="21">
        <v>1644</v>
      </c>
      <c r="Q30" s="22">
        <f t="shared" si="0"/>
        <v>27017</v>
      </c>
    </row>
    <row r="31" spans="1:17" ht="19.5" customHeight="1" x14ac:dyDescent="0.2">
      <c r="A31" s="31">
        <v>28</v>
      </c>
      <c r="B31" s="1" t="s">
        <v>23</v>
      </c>
      <c r="C31" s="6" t="s">
        <v>153</v>
      </c>
      <c r="D31" s="48">
        <v>4100</v>
      </c>
      <c r="E31" s="21">
        <v>166</v>
      </c>
      <c r="F31" s="21">
        <v>11</v>
      </c>
      <c r="G31" s="21">
        <v>885</v>
      </c>
      <c r="H31" s="21">
        <v>4967</v>
      </c>
      <c r="I31" s="21">
        <v>892</v>
      </c>
      <c r="J31" s="21">
        <v>4073</v>
      </c>
      <c r="K31" s="21">
        <v>1398</v>
      </c>
      <c r="L31" s="21">
        <v>48</v>
      </c>
      <c r="M31" s="21">
        <v>914</v>
      </c>
      <c r="N31" s="21">
        <v>1486</v>
      </c>
      <c r="O31" s="21">
        <v>2845</v>
      </c>
      <c r="P31" s="21">
        <v>1270</v>
      </c>
      <c r="Q31" s="22">
        <f t="shared" si="0"/>
        <v>18955</v>
      </c>
    </row>
    <row r="32" spans="1:17" ht="19.5" customHeight="1" x14ac:dyDescent="0.2">
      <c r="A32" s="31">
        <v>29</v>
      </c>
      <c r="B32" s="1" t="s">
        <v>24</v>
      </c>
      <c r="C32" s="6" t="s">
        <v>153</v>
      </c>
      <c r="D32" s="6" t="s">
        <v>131</v>
      </c>
      <c r="E32" s="21">
        <v>234</v>
      </c>
      <c r="F32" s="21">
        <v>13</v>
      </c>
      <c r="G32" s="21">
        <v>327</v>
      </c>
      <c r="H32" s="21">
        <v>4063</v>
      </c>
      <c r="I32" s="21">
        <v>620</v>
      </c>
      <c r="J32" s="21">
        <v>3436</v>
      </c>
      <c r="K32" s="21">
        <v>884</v>
      </c>
      <c r="L32" s="21">
        <v>61</v>
      </c>
      <c r="M32" s="21">
        <v>1151</v>
      </c>
      <c r="N32" s="21">
        <v>1430</v>
      </c>
      <c r="O32" s="21">
        <v>2855</v>
      </c>
      <c r="P32" s="21">
        <v>1544</v>
      </c>
      <c r="Q32" s="22">
        <f t="shared" si="0"/>
        <v>16618</v>
      </c>
    </row>
    <row r="33" spans="1:17" ht="19.5" customHeight="1" x14ac:dyDescent="0.2">
      <c r="A33" s="31">
        <v>30</v>
      </c>
      <c r="B33" s="1" t="s">
        <v>25</v>
      </c>
      <c r="C33" s="6" t="s">
        <v>153</v>
      </c>
      <c r="D33" s="48">
        <v>25100</v>
      </c>
      <c r="E33" s="21">
        <v>211</v>
      </c>
      <c r="F33" s="21">
        <v>339</v>
      </c>
      <c r="G33" s="21">
        <v>3122</v>
      </c>
      <c r="H33" s="21">
        <v>9634</v>
      </c>
      <c r="I33" s="21">
        <v>1647</v>
      </c>
      <c r="J33" s="21">
        <v>8042</v>
      </c>
      <c r="K33" s="21">
        <v>2728</v>
      </c>
      <c r="L33" s="21">
        <v>467</v>
      </c>
      <c r="M33" s="21">
        <v>2899</v>
      </c>
      <c r="N33" s="21">
        <v>2982</v>
      </c>
      <c r="O33" s="21">
        <v>5130</v>
      </c>
      <c r="P33" s="21">
        <v>2348</v>
      </c>
      <c r="Q33" s="22">
        <f t="shared" si="0"/>
        <v>39549</v>
      </c>
    </row>
    <row r="34" spans="1:17" ht="19.5" customHeight="1" x14ac:dyDescent="0.2">
      <c r="A34" s="31">
        <v>31</v>
      </c>
      <c r="B34" s="1" t="s">
        <v>26</v>
      </c>
      <c r="C34" s="6" t="s">
        <v>153</v>
      </c>
      <c r="D34" s="6">
        <v>100</v>
      </c>
      <c r="E34" s="21">
        <v>204</v>
      </c>
      <c r="F34" s="21">
        <v>214</v>
      </c>
      <c r="G34" s="21">
        <v>1711</v>
      </c>
      <c r="H34" s="21">
        <v>5568</v>
      </c>
      <c r="I34" s="21">
        <v>102</v>
      </c>
      <c r="J34" s="21">
        <v>4856</v>
      </c>
      <c r="K34" s="21">
        <v>1769</v>
      </c>
      <c r="L34" s="21">
        <v>363</v>
      </c>
      <c r="M34" s="21">
        <v>2082</v>
      </c>
      <c r="N34" s="21">
        <v>2483</v>
      </c>
      <c r="O34" s="21">
        <v>4362</v>
      </c>
      <c r="P34" s="21">
        <v>1913</v>
      </c>
      <c r="Q34" s="22">
        <f t="shared" si="0"/>
        <v>25627</v>
      </c>
    </row>
    <row r="35" spans="1:17" ht="19.5" customHeight="1" x14ac:dyDescent="0.2">
      <c r="A35" s="31">
        <v>32</v>
      </c>
      <c r="B35" s="1" t="s">
        <v>238</v>
      </c>
      <c r="C35" s="6" t="s">
        <v>153</v>
      </c>
      <c r="D35" s="6" t="s">
        <v>244</v>
      </c>
      <c r="E35" s="21">
        <v>50</v>
      </c>
      <c r="F35" s="21">
        <v>22</v>
      </c>
      <c r="G35" s="21">
        <v>406</v>
      </c>
      <c r="H35" s="21">
        <v>2165</v>
      </c>
      <c r="I35" s="21">
        <v>191</v>
      </c>
      <c r="J35" s="21">
        <v>1738</v>
      </c>
      <c r="K35" s="21">
        <v>439</v>
      </c>
      <c r="L35" s="21">
        <v>92</v>
      </c>
      <c r="M35" s="21">
        <v>1245</v>
      </c>
      <c r="N35" s="21">
        <v>1302</v>
      </c>
      <c r="O35" s="21">
        <v>2682</v>
      </c>
      <c r="P35" s="21">
        <v>1230</v>
      </c>
      <c r="Q35" s="22">
        <f t="shared" si="0"/>
        <v>11562</v>
      </c>
    </row>
    <row r="36" spans="1:17" ht="19.5" customHeight="1" x14ac:dyDescent="0.2">
      <c r="A36" s="31">
        <v>33</v>
      </c>
      <c r="B36" s="1" t="s">
        <v>27</v>
      </c>
      <c r="C36" s="6" t="s">
        <v>153</v>
      </c>
      <c r="D36" s="6" t="s">
        <v>132</v>
      </c>
      <c r="E36" s="21">
        <v>632</v>
      </c>
      <c r="F36" s="21">
        <v>43</v>
      </c>
      <c r="G36" s="21">
        <v>474</v>
      </c>
      <c r="H36" s="21">
        <v>3648</v>
      </c>
      <c r="I36" s="21">
        <v>1097</v>
      </c>
      <c r="J36" s="21">
        <v>2447</v>
      </c>
      <c r="K36" s="21">
        <v>1595</v>
      </c>
      <c r="L36" s="21">
        <v>157</v>
      </c>
      <c r="M36" s="21">
        <v>1127</v>
      </c>
      <c r="N36" s="21">
        <v>2397</v>
      </c>
      <c r="O36" s="21">
        <v>3644</v>
      </c>
      <c r="P36" s="21">
        <v>2781</v>
      </c>
      <c r="Q36" s="22">
        <f t="shared" si="0"/>
        <v>20042</v>
      </c>
    </row>
    <row r="37" spans="1:17" ht="19.5" customHeight="1" x14ac:dyDescent="0.2">
      <c r="A37" s="31">
        <v>34</v>
      </c>
      <c r="B37" s="66" t="s">
        <v>28</v>
      </c>
      <c r="C37" s="67" t="s">
        <v>153</v>
      </c>
      <c r="D37" s="67" t="s">
        <v>116</v>
      </c>
      <c r="E37" s="58">
        <v>458</v>
      </c>
      <c r="F37" s="58">
        <v>26</v>
      </c>
      <c r="G37" s="58">
        <v>398</v>
      </c>
      <c r="H37" s="58">
        <v>2517</v>
      </c>
      <c r="I37" s="58">
        <v>2379</v>
      </c>
      <c r="J37" s="58">
        <v>1070</v>
      </c>
      <c r="K37" s="58">
        <v>3014</v>
      </c>
      <c r="L37" s="58">
        <v>241</v>
      </c>
      <c r="M37" s="58">
        <v>47</v>
      </c>
      <c r="N37" s="58">
        <v>422</v>
      </c>
      <c r="O37" s="58">
        <v>460</v>
      </c>
      <c r="P37" s="58">
        <v>341</v>
      </c>
      <c r="Q37" s="59">
        <f t="shared" si="0"/>
        <v>11373</v>
      </c>
    </row>
    <row r="38" spans="1:17" ht="19.5" customHeight="1" thickBot="1" x14ac:dyDescent="0.25">
      <c r="A38" s="31">
        <v>35</v>
      </c>
      <c r="B38" s="66" t="s">
        <v>233</v>
      </c>
      <c r="C38" s="67" t="s">
        <v>153</v>
      </c>
      <c r="D38" s="67" t="s">
        <v>245</v>
      </c>
      <c r="E38" s="58">
        <v>1110</v>
      </c>
      <c r="F38" s="58">
        <v>214</v>
      </c>
      <c r="G38" s="58">
        <v>830</v>
      </c>
      <c r="H38" s="58">
        <v>3189</v>
      </c>
      <c r="I38" s="58">
        <v>2537</v>
      </c>
      <c r="J38" s="58">
        <v>1872</v>
      </c>
      <c r="K38" s="58">
        <v>3193</v>
      </c>
      <c r="L38" s="58">
        <v>412</v>
      </c>
      <c r="M38" s="58">
        <v>1658</v>
      </c>
      <c r="N38" s="58">
        <v>2592</v>
      </c>
      <c r="O38" s="58">
        <v>3741</v>
      </c>
      <c r="P38" s="58">
        <v>3539</v>
      </c>
      <c r="Q38" s="59">
        <f t="shared" ref="Q38" si="1">SUM(E38:P38)</f>
        <v>24887</v>
      </c>
    </row>
    <row r="39" spans="1:17" ht="19.5" customHeight="1" thickBot="1" x14ac:dyDescent="0.25">
      <c r="A39" s="100" t="s">
        <v>73</v>
      </c>
      <c r="B39" s="101"/>
      <c r="C39" s="74"/>
      <c r="D39" s="92"/>
      <c r="E39" s="23">
        <f>SUM(E4:E38)</f>
        <v>30605</v>
      </c>
      <c r="F39" s="23">
        <f>SUM(F4:F38)</f>
        <v>8814</v>
      </c>
      <c r="G39" s="23">
        <f>SUM(G4:G38)</f>
        <v>48853</v>
      </c>
      <c r="H39" s="23">
        <f>SUM(H4:H38)</f>
        <v>195011</v>
      </c>
      <c r="I39" s="23">
        <f t="shared" ref="I39:N39" si="2">SUM(I4:I38)</f>
        <v>100701</v>
      </c>
      <c r="J39" s="23">
        <f t="shared" si="2"/>
        <v>154126</v>
      </c>
      <c r="K39" s="23">
        <f t="shared" si="2"/>
        <v>117449</v>
      </c>
      <c r="L39" s="23">
        <f t="shared" si="2"/>
        <v>14760</v>
      </c>
      <c r="M39" s="23">
        <f t="shared" si="2"/>
        <v>51502</v>
      </c>
      <c r="N39" s="23">
        <f t="shared" si="2"/>
        <v>92560</v>
      </c>
      <c r="O39" s="23">
        <f>SUM(O4:O38)</f>
        <v>150848</v>
      </c>
      <c r="P39" s="23">
        <f>SUM(P4:P38)</f>
        <v>104538</v>
      </c>
      <c r="Q39" s="86">
        <f>SUM(E39:P39)</f>
        <v>1069767</v>
      </c>
    </row>
    <row r="40" spans="1:17" ht="19.5" customHeight="1" thickBot="1" x14ac:dyDescent="0.25">
      <c r="A40" s="56">
        <v>36</v>
      </c>
      <c r="B40" s="79" t="s">
        <v>67</v>
      </c>
      <c r="C40" s="57" t="s">
        <v>153</v>
      </c>
      <c r="D40" s="57" t="s">
        <v>133</v>
      </c>
      <c r="E40" s="54">
        <v>3333</v>
      </c>
      <c r="F40" s="54">
        <v>179</v>
      </c>
      <c r="G40" s="54">
        <v>178</v>
      </c>
      <c r="H40" s="54">
        <v>4711</v>
      </c>
      <c r="I40" s="54">
        <v>7853</v>
      </c>
      <c r="J40" s="54">
        <v>5879</v>
      </c>
      <c r="K40" s="54">
        <v>7390</v>
      </c>
      <c r="L40" s="54">
        <v>697</v>
      </c>
      <c r="M40" s="54">
        <v>58</v>
      </c>
      <c r="N40" s="54">
        <v>5005</v>
      </c>
      <c r="O40" s="54">
        <v>5794</v>
      </c>
      <c r="P40" s="54">
        <v>5683</v>
      </c>
      <c r="Q40" s="81">
        <f t="shared" si="0"/>
        <v>46760</v>
      </c>
    </row>
    <row r="41" spans="1:17" ht="19.5" customHeight="1" thickBot="1" x14ac:dyDescent="0.25">
      <c r="A41" s="100" t="s">
        <v>74</v>
      </c>
      <c r="B41" s="101"/>
      <c r="C41" s="74"/>
      <c r="D41" s="92"/>
      <c r="E41" s="23">
        <f t="shared" ref="E41:P41" si="3">SUM(E40:E40)</f>
        <v>3333</v>
      </c>
      <c r="F41" s="23">
        <f t="shared" si="3"/>
        <v>179</v>
      </c>
      <c r="G41" s="23">
        <f t="shared" si="3"/>
        <v>178</v>
      </c>
      <c r="H41" s="23">
        <f t="shared" si="3"/>
        <v>4711</v>
      </c>
      <c r="I41" s="23">
        <f t="shared" si="3"/>
        <v>7853</v>
      </c>
      <c r="J41" s="23">
        <f t="shared" si="3"/>
        <v>5879</v>
      </c>
      <c r="K41" s="23">
        <f t="shared" si="3"/>
        <v>7390</v>
      </c>
      <c r="L41" s="23">
        <f t="shared" si="3"/>
        <v>697</v>
      </c>
      <c r="M41" s="23">
        <f t="shared" si="3"/>
        <v>58</v>
      </c>
      <c r="N41" s="23">
        <f t="shared" si="3"/>
        <v>5005</v>
      </c>
      <c r="O41" s="23">
        <f t="shared" si="3"/>
        <v>5794</v>
      </c>
      <c r="P41" s="23">
        <f t="shared" si="3"/>
        <v>5683</v>
      </c>
      <c r="Q41" s="86">
        <f>SUM(E41:P41)</f>
        <v>46760</v>
      </c>
    </row>
    <row r="42" spans="1:17" ht="19.5" customHeight="1" thickBot="1" x14ac:dyDescent="0.25">
      <c r="A42" s="56">
        <v>37</v>
      </c>
      <c r="B42" s="79" t="s">
        <v>193</v>
      </c>
      <c r="C42" s="57" t="s">
        <v>153</v>
      </c>
      <c r="D42" s="57" t="s">
        <v>196</v>
      </c>
      <c r="E42" s="80">
        <v>1840</v>
      </c>
      <c r="F42" s="80">
        <v>399</v>
      </c>
      <c r="G42" s="80">
        <v>2124</v>
      </c>
      <c r="H42" s="80">
        <v>6980</v>
      </c>
      <c r="I42" s="54">
        <v>4426</v>
      </c>
      <c r="J42" s="54">
        <v>6536</v>
      </c>
      <c r="K42" s="54">
        <v>3291</v>
      </c>
      <c r="L42" s="54">
        <v>691</v>
      </c>
      <c r="M42" s="54">
        <v>3230</v>
      </c>
      <c r="N42" s="54">
        <v>4816</v>
      </c>
      <c r="O42" s="54">
        <v>6821</v>
      </c>
      <c r="P42" s="54">
        <v>4386</v>
      </c>
      <c r="Q42" s="81">
        <f>SUM(E42:P42)</f>
        <v>45540</v>
      </c>
    </row>
    <row r="43" spans="1:17" ht="19.5" customHeight="1" thickBot="1" x14ac:dyDescent="0.25">
      <c r="A43" s="100" t="s">
        <v>192</v>
      </c>
      <c r="B43" s="101"/>
      <c r="C43" s="45"/>
      <c r="D43" s="45"/>
      <c r="E43" s="24">
        <f>SUM(E42)</f>
        <v>1840</v>
      </c>
      <c r="F43" s="24">
        <f t="shared" ref="F43:O43" si="4">SUM(F42)</f>
        <v>399</v>
      </c>
      <c r="G43" s="24">
        <f t="shared" si="4"/>
        <v>2124</v>
      </c>
      <c r="H43" s="24">
        <f t="shared" si="4"/>
        <v>6980</v>
      </c>
      <c r="I43" s="24">
        <f t="shared" si="4"/>
        <v>4426</v>
      </c>
      <c r="J43" s="24">
        <f t="shared" si="4"/>
        <v>6536</v>
      </c>
      <c r="K43" s="24">
        <f t="shared" si="4"/>
        <v>3291</v>
      </c>
      <c r="L43" s="24">
        <f t="shared" si="4"/>
        <v>691</v>
      </c>
      <c r="M43" s="24">
        <f t="shared" si="4"/>
        <v>3230</v>
      </c>
      <c r="N43" s="24">
        <f t="shared" si="4"/>
        <v>4816</v>
      </c>
      <c r="O43" s="24">
        <f t="shared" si="4"/>
        <v>6821</v>
      </c>
      <c r="P43" s="24">
        <f>SUM(P42)</f>
        <v>4386</v>
      </c>
      <c r="Q43" s="76">
        <f>SUM(E43:P43)</f>
        <v>45540</v>
      </c>
    </row>
    <row r="44" spans="1:17" ht="19.5" customHeight="1" x14ac:dyDescent="0.2">
      <c r="A44" s="18">
        <v>38</v>
      </c>
      <c r="B44" s="30" t="s">
        <v>198</v>
      </c>
      <c r="C44" s="41" t="s">
        <v>153</v>
      </c>
      <c r="D44" s="41" t="s">
        <v>131</v>
      </c>
      <c r="E44" s="78">
        <v>1682</v>
      </c>
      <c r="F44" s="78">
        <v>734</v>
      </c>
      <c r="G44" s="78">
        <v>1356</v>
      </c>
      <c r="H44" s="78">
        <v>5424</v>
      </c>
      <c r="I44" s="78">
        <v>7499</v>
      </c>
      <c r="J44" s="78">
        <v>4448</v>
      </c>
      <c r="K44" s="78">
        <v>6119</v>
      </c>
      <c r="L44" s="78">
        <v>1007</v>
      </c>
      <c r="M44" s="78">
        <v>951</v>
      </c>
      <c r="N44" s="78">
        <v>3395</v>
      </c>
      <c r="O44" s="78">
        <v>3968</v>
      </c>
      <c r="P44" s="78">
        <v>3340</v>
      </c>
      <c r="Q44" s="47">
        <f t="shared" si="0"/>
        <v>39923</v>
      </c>
    </row>
    <row r="45" spans="1:17" ht="19.5" customHeight="1" thickBot="1" x14ac:dyDescent="0.25">
      <c r="A45" s="17">
        <v>39</v>
      </c>
      <c r="B45" s="29" t="s">
        <v>199</v>
      </c>
      <c r="C45" s="42" t="s">
        <v>153</v>
      </c>
      <c r="D45" s="42" t="s">
        <v>127</v>
      </c>
      <c r="E45" s="58">
        <v>2188</v>
      </c>
      <c r="F45" s="58">
        <v>395</v>
      </c>
      <c r="G45" s="58">
        <v>398</v>
      </c>
      <c r="H45" s="58">
        <v>4336</v>
      </c>
      <c r="I45" s="58">
        <v>7047</v>
      </c>
      <c r="J45" s="58">
        <v>2414</v>
      </c>
      <c r="K45" s="58">
        <v>5424</v>
      </c>
      <c r="L45" s="58">
        <v>645</v>
      </c>
      <c r="M45" s="58">
        <v>638</v>
      </c>
      <c r="N45" s="58">
        <v>4053</v>
      </c>
      <c r="O45" s="58">
        <v>4358</v>
      </c>
      <c r="P45" s="58">
        <v>4437</v>
      </c>
      <c r="Q45" s="59">
        <f t="shared" si="0"/>
        <v>36333</v>
      </c>
    </row>
    <row r="46" spans="1:17" ht="19.5" customHeight="1" thickBot="1" x14ac:dyDescent="0.25">
      <c r="A46" s="104" t="s">
        <v>78</v>
      </c>
      <c r="B46" s="105"/>
      <c r="C46" s="72"/>
      <c r="D46" s="93"/>
      <c r="E46" s="25">
        <f>SUM(E44:E45)</f>
        <v>3870</v>
      </c>
      <c r="F46" s="25">
        <f t="shared" ref="F46:P46" si="5">SUM(F44:F45)</f>
        <v>1129</v>
      </c>
      <c r="G46" s="25">
        <f t="shared" si="5"/>
        <v>1754</v>
      </c>
      <c r="H46" s="25">
        <f t="shared" si="5"/>
        <v>9760</v>
      </c>
      <c r="I46" s="25">
        <f t="shared" si="5"/>
        <v>14546</v>
      </c>
      <c r="J46" s="25">
        <f t="shared" si="5"/>
        <v>6862</v>
      </c>
      <c r="K46" s="25">
        <f t="shared" si="5"/>
        <v>11543</v>
      </c>
      <c r="L46" s="25">
        <f t="shared" si="5"/>
        <v>1652</v>
      </c>
      <c r="M46" s="25">
        <f t="shared" si="5"/>
        <v>1589</v>
      </c>
      <c r="N46" s="25">
        <f t="shared" si="5"/>
        <v>7448</v>
      </c>
      <c r="O46" s="25">
        <f t="shared" si="5"/>
        <v>8326</v>
      </c>
      <c r="P46" s="25">
        <f t="shared" si="5"/>
        <v>7777</v>
      </c>
      <c r="Q46" s="87">
        <f>SUM(E46:P46)</f>
        <v>76256</v>
      </c>
    </row>
    <row r="47" spans="1:17" ht="23.25" customHeight="1" thickTop="1" thickBot="1" x14ac:dyDescent="0.25">
      <c r="A47" s="97" t="s">
        <v>102</v>
      </c>
      <c r="B47" s="98"/>
      <c r="C47" s="73"/>
      <c r="D47" s="90"/>
      <c r="E47" s="26">
        <f>SUM(E39,E41,E43,E46)</f>
        <v>39648</v>
      </c>
      <c r="F47" s="26">
        <f t="shared" ref="F47:P47" si="6">SUM(F39,F41,F43,F46)</f>
        <v>10521</v>
      </c>
      <c r="G47" s="26">
        <f t="shared" si="6"/>
        <v>52909</v>
      </c>
      <c r="H47" s="26">
        <f t="shared" si="6"/>
        <v>216462</v>
      </c>
      <c r="I47" s="26">
        <f t="shared" si="6"/>
        <v>127526</v>
      </c>
      <c r="J47" s="26">
        <f t="shared" si="6"/>
        <v>173403</v>
      </c>
      <c r="K47" s="26">
        <f t="shared" si="6"/>
        <v>139673</v>
      </c>
      <c r="L47" s="26">
        <f t="shared" si="6"/>
        <v>17800</v>
      </c>
      <c r="M47" s="26">
        <f t="shared" si="6"/>
        <v>56379</v>
      </c>
      <c r="N47" s="26">
        <f t="shared" si="6"/>
        <v>109829</v>
      </c>
      <c r="O47" s="26">
        <f t="shared" si="6"/>
        <v>171789</v>
      </c>
      <c r="P47" s="26">
        <f t="shared" si="6"/>
        <v>122384</v>
      </c>
      <c r="Q47" s="68">
        <f>SUM(Q39,Q41,Q43,Q46)</f>
        <v>1238323</v>
      </c>
    </row>
    <row r="48" spans="1:17" ht="22.5" customHeight="1" thickTop="1" x14ac:dyDescent="0.2">
      <c r="B48" s="63"/>
    </row>
  </sheetData>
  <mergeCells count="12">
    <mergeCell ref="Q2:Q3"/>
    <mergeCell ref="A47:B47"/>
    <mergeCell ref="A2:A3"/>
    <mergeCell ref="B2:B3"/>
    <mergeCell ref="E2:M2"/>
    <mergeCell ref="N2:P2"/>
    <mergeCell ref="A39:B39"/>
    <mergeCell ref="A41:B41"/>
    <mergeCell ref="A46:B46"/>
    <mergeCell ref="D2:D3"/>
    <mergeCell ref="C2:C3"/>
    <mergeCell ref="A43:B43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scale="58" fitToHeight="0" orientation="portrait" r:id="rId1"/>
  <headerFooter alignWithMargins="0">
    <oddHeader>&amp;L&amp;14令和４年度西宮市立学校園ガス使用実績（空調）&amp;R&amp;12別紙３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別紙１</vt:lpstr>
      <vt:lpstr>別紙２（一般）</vt:lpstr>
      <vt:lpstr>別紙２（空調）</vt:lpstr>
      <vt:lpstr>別紙３（一般）</vt:lpstr>
      <vt:lpstr>別紙３（空調）</vt:lpstr>
      <vt:lpstr>別紙１!Print_Area</vt:lpstr>
      <vt:lpstr>'別紙２（一般）'!Print_Area</vt:lpstr>
      <vt:lpstr>'別紙２（空調）'!Print_Area</vt:lpstr>
      <vt:lpstr>'別紙３（一般）'!Print_Area</vt:lpstr>
      <vt:lpstr>'別紙３（空調）'!Print_Area</vt:lpstr>
      <vt:lpstr>別紙１!Print_Titles</vt:lpstr>
      <vt:lpstr>'別紙２（一般）'!Print_Titles</vt:lpstr>
      <vt:lpstr>'別紙２（空調）'!Print_Titles</vt:lpstr>
      <vt:lpstr>'別紙３（一般）'!Print_Titles</vt:lpstr>
      <vt:lpstr>'別紙３（空調）'!Print_Titles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井高　幹拓</cp:lastModifiedBy>
  <cp:lastPrinted>2023-11-02T05:31:45Z</cp:lastPrinted>
  <dcterms:created xsi:type="dcterms:W3CDTF">2013-02-22T02:20:09Z</dcterms:created>
  <dcterms:modified xsi:type="dcterms:W3CDTF">2023-11-07T08:01:15Z</dcterms:modified>
</cp:coreProperties>
</file>